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AWASE\Dropbox\####2021競技会\20201417\"/>
    </mc:Choice>
  </mc:AlternateContent>
  <xr:revisionPtr revIDLastSave="0" documentId="13_ncr:1_{639820B8-6072-4520-8292-2F7E162568C4}"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7" l="1"/>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F13" i="7" l="1"/>
</calcChain>
</file>

<file path=xl/sharedStrings.xml><?xml version="1.0" encoding="utf-8"?>
<sst xmlns="http://schemas.openxmlformats.org/spreadsheetml/2006/main" count="6282" uniqueCount="2902">
  <si>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</si>
  <si>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</si>
  <si>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</si>
  <si>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</si>
  <si>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</si>
  <si>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</si>
  <si>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</si>
  <si>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</si>
  <si>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</si>
  <si>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</si>
  <si>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</si>
  <si>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</si>
  <si>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</si>
  <si>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</si>
  <si>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</si>
  <si>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</si>
  <si>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</si>
  <si>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</si>
  <si>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</si>
  <si>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</si>
  <si>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</si>
  <si>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</si>
  <si>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</si>
  <si>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</si>
  <si>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</si>
  <si>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</si>
  <si>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</si>
  <si>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</si>
  <si>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</si>
  <si>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</si>
  <si>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</si>
  <si>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</si>
  <si>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</si>
  <si>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</si>
  <si>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</si>
  <si>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</si>
  <si>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</si>
  <si>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</si>
  <si>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</si>
  <si>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</si>
  <si>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</si>
  <si>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</si>
  <si>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</si>
  <si>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</si>
  <si>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</si>
  <si>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</si>
  <si>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</si>
  <si>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</si>
  <si>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</si>
  <si>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</si>
  <si>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</si>
  <si>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</si>
  <si>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</si>
  <si>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</si>
  <si>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</si>
  <si>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</si>
  <si>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</si>
  <si>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</si>
  <si>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</si>
  <si>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</si>
  <si>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</si>
  <si>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</si>
  <si>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</si>
  <si>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</si>
  <si>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</si>
  <si>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</si>
  <si>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</si>
  <si>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</si>
  <si>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</si>
  <si>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</si>
  <si>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</si>
  <si>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</si>
  <si>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</si>
  <si>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</si>
  <si>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</si>
  <si>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</si>
  <si>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</si>
  <si>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</si>
  <si>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</si>
  <si>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</si>
  <si>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</si>
  <si>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</si>
  <si>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</si>
  <si>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</si>
  <si>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</si>
  <si>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</si>
  <si>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</si>
  <si>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</si>
  <si>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</si>
  <si>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</si>
  <si>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</si>
  <si>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</si>
  <si>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</si>
  <si>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</si>
  <si>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</si>
  <si>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</si>
  <si>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</si>
  <si>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</si>
  <si>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</si>
  <si>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</si>
  <si>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</si>
  <si>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</si>
  <si>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</si>
  <si>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</si>
  <si>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</si>
  <si>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</si>
  <si>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</si>
  <si>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</si>
  <si>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</si>
  <si>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</si>
  <si>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</si>
  <si>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</si>
  <si>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</si>
  <si>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</si>
  <si>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</si>
  <si>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</si>
  <si>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</si>
  <si>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</si>
  <si>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</si>
  <si>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</si>
  <si>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</si>
  <si>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</si>
  <si>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</si>
  <si>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</si>
  <si>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</si>
  <si>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</si>
  <si>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</si>
  <si>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</si>
  <si>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</si>
  <si>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</si>
  <si>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</si>
  <si>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</si>
  <si>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</si>
  <si>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</si>
  <si>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</si>
  <si>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</si>
  <si>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</si>
  <si>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</si>
  <si>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</si>
  <si>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</si>
  <si>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</si>
  <si>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A</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</si>
  <si>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</si>
  <si>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</si>
  <si>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</si>
  <si>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</si>
  <si>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</si>
  <si>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</si>
  <si>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</si>
  <si>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</si>
  <si>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</si>
  <si>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</si>
  <si>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</si>
  <si>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</si>
  <si>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</si>
  <si>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</si>
  <si>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</si>
  <si>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</si>
  <si>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</si>
  <si>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</si>
  <si>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</si>
  <si>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</si>
  <si>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</si>
  <si>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</si>
  <si>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</si>
  <si>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</si>
  <si>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</si>
  <si>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</si>
  <si>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</si>
  <si>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</si>
  <si>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</si>
  <si>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</si>
  <si>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</si>
  <si>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</si>
  <si>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</si>
  <si>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</si>
  <si>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</si>
  <si>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</si>
  <si>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</si>
  <si>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</si>
  <si>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</si>
  <si>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</si>
  <si>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</si>
  <si>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</si>
  <si>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</si>
  <si>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</si>
  <si>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</si>
  <si>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</si>
  <si>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</si>
  <si>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</si>
  <si>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</si>
  <si>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</si>
  <si>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</si>
  <si>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</si>
  <si>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</si>
  <si>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</si>
  <si>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</si>
  <si>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</si>
  <si>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</si>
  <si>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</si>
  <si>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</si>
  <si>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</si>
  <si>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</si>
  <si>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</si>
  <si>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</si>
  <si>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</si>
  <si>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</si>
  <si>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</si>
  <si>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</si>
  <si>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</si>
  <si>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</si>
  <si>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</si>
  <si>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</si>
  <si>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</si>
  <si>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</si>
  <si>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</si>
  <si>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</si>
  <si>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</si>
  <si>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</si>
  <si>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</si>
  <si>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</si>
  <si>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</si>
  <si>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</si>
  <si>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</si>
  <si>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</si>
  <si>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</si>
  <si>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</si>
  <si>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</si>
  <si>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</si>
  <si>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</si>
  <si>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</si>
  <si>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</si>
  <si>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</si>
  <si>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</si>
  <si>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</si>
  <si>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</si>
  <si>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</si>
  <si>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</si>
  <si>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</si>
  <si>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</si>
  <si>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</si>
  <si>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</si>
  <si>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</si>
  <si>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</si>
  <si>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</si>
  <si>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</si>
  <si>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</si>
  <si>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</si>
  <si>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</si>
  <si>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</si>
  <si>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</si>
  <si>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</si>
  <si>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</si>
  <si>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</si>
  <si>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</si>
  <si>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</si>
  <si>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</si>
  <si>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</si>
  <si>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</si>
  <si>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</si>
  <si>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</si>
  <si>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</si>
  <si>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</si>
  <si>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</si>
  <si>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</si>
  <si>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</si>
  <si>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</si>
  <si>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</si>
  <si>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</si>
  <si>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</si>
  <si>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</si>
  <si>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</si>
  <si>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</si>
  <si>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</si>
  <si>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</si>
  <si>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</si>
  <si>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</si>
  <si>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</si>
  <si>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</si>
  <si>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</si>
  <si>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</si>
  <si>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</si>
  <si>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</si>
  <si>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</si>
  <si>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</si>
  <si>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</si>
  <si>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</si>
  <si>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</si>
  <si>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</si>
  <si>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</si>
  <si>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</si>
  <si>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</si>
  <si>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</si>
  <si>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</si>
  <si>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</si>
  <si>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</si>
  <si>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</si>
  <si>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</si>
  <si>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</si>
  <si>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</si>
  <si>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</si>
  <si>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</si>
  <si>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</si>
  <si>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</si>
  <si>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</si>
  <si>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</si>
  <si>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</si>
  <si>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</si>
  <si>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</si>
  <si>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</si>
  <si>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</si>
  <si>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</si>
  <si>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</si>
  <si>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</si>
  <si>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</si>
  <si>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</si>
  <si>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</si>
  <si>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</si>
  <si>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</si>
  <si>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</si>
  <si>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</si>
  <si>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</si>
  <si>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</si>
  <si>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</si>
  <si>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</si>
  <si>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</si>
  <si>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</si>
  <si>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</si>
  <si>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</si>
  <si>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</si>
  <si>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</si>
  <si>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</si>
  <si>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</si>
  <si>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</si>
  <si>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</si>
  <si>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</si>
  <si>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</si>
  <si>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</si>
  <si>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</si>
  <si>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</si>
  <si>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</si>
  <si>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</si>
  <si>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</si>
  <si>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</si>
  <si>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</si>
  <si>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</si>
  <si>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</si>
  <si>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</si>
  <si>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</si>
  <si>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</si>
  <si>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</si>
  <si>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</si>
  <si>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</si>
  <si>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</si>
  <si>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</si>
  <si>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</si>
  <si>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</si>
  <si>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</si>
  <si>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</si>
  <si>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</si>
  <si>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</si>
  <si>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</si>
  <si>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</si>
  <si>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</si>
  <si>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</si>
  <si>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</si>
  <si>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</si>
  <si>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</si>
  <si>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</si>
  <si>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</si>
  <si>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</si>
  <si>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</si>
  <si>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</si>
  <si>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</si>
  <si>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</si>
  <si>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</si>
  <si>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</si>
  <si>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</si>
  <si>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</si>
  <si>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</si>
  <si>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</si>
  <si>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</si>
  <si>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</si>
  <si>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</si>
  <si>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</si>
  <si>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</si>
  <si>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</si>
  <si>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</si>
  <si>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</si>
  <si>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</si>
  <si>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</si>
  <si>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</si>
  <si>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</si>
  <si>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</si>
  <si>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</si>
  <si>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</si>
  <si>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</si>
  <si>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</si>
  <si>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</si>
  <si>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</si>
  <si>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</si>
  <si>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</si>
  <si>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</si>
  <si>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</si>
  <si>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</si>
  <si>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</si>
  <si>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</si>
  <si>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</si>
  <si>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</si>
  <si>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</si>
  <si>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</si>
  <si>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</si>
  <si>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</si>
  <si>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</si>
  <si>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</si>
  <si>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</si>
  <si>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</si>
  <si>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</si>
  <si>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</si>
  <si>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</si>
  <si>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</si>
  <si>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</si>
  <si>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</si>
  <si>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</si>
  <si>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</si>
  <si>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</si>
  <si>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</si>
  <si>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</si>
  <si>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</si>
  <si>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</si>
  <si>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</si>
  <si>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</si>
  <si>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</si>
  <si>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</si>
  <si>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</si>
  <si>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</si>
  <si>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</si>
  <si>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</si>
  <si>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</si>
  <si>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</si>
  <si>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</si>
  <si>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</si>
  <si>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</si>
  <si>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</si>
  <si>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</si>
  <si>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</si>
  <si>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</si>
  <si>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</si>
  <si>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</si>
  <si>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</si>
  <si>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</si>
  <si>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</si>
  <si>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</si>
  <si>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</si>
  <si>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</si>
  <si>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</si>
  <si>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</si>
  <si>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</si>
  <si>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</si>
  <si>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</si>
  <si>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</si>
  <si>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</si>
  <si>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</si>
  <si>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</si>
  <si>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</si>
  <si>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</si>
  <si>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</si>
  <si>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</si>
  <si>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</si>
  <si>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</si>
  <si>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</si>
  <si>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</si>
  <si>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</si>
  <si>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</si>
  <si>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</si>
  <si>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</si>
  <si>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</si>
  <si>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</si>
  <si>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</si>
  <si>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</si>
  <si>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</si>
  <si>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</si>
  <si>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</si>
  <si>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</si>
  <si>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</si>
  <si>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</si>
  <si>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</si>
  <si>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</si>
  <si>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</si>
  <si>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</si>
  <si>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</si>
  <si>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</si>
  <si>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</si>
  <si>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</si>
  <si>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</si>
  <si>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</si>
  <si>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</si>
  <si>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</si>
  <si>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</si>
  <si>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</si>
  <si>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</si>
  <si>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</si>
  <si>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</si>
  <si>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</si>
  <si>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</si>
  <si>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</si>
  <si>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</si>
  <si>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</si>
  <si>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</si>
  <si>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</si>
  <si>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</si>
  <si>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</si>
  <si>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</si>
  <si>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</si>
  <si>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</si>
  <si>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</si>
  <si>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</si>
  <si>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</si>
  <si>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</si>
  <si>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</si>
  <si>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</si>
  <si>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</si>
  <si>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</si>
  <si>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</si>
  <si>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</si>
  <si>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</si>
  <si>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</si>
  <si>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</si>
  <si>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</si>
  <si>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</si>
  <si>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</si>
  <si>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</si>
  <si>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</si>
  <si>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</si>
  <si>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</si>
  <si>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</si>
  <si>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</si>
  <si>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</si>
  <si>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</si>
  <si>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</si>
  <si>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</si>
  <si>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</si>
  <si>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</si>
  <si>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</si>
  <si>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</si>
  <si>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</si>
  <si>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</si>
  <si>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</si>
  <si>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</si>
  <si>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</si>
  <si>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</si>
  <si>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</si>
  <si>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</si>
  <si>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</si>
  <si>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</si>
  <si>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</si>
  <si>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</si>
  <si>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</si>
  <si>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</si>
  <si>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</si>
  <si>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</si>
  <si>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</si>
  <si>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</si>
  <si>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</si>
  <si>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</si>
  <si>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</si>
  <si>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</si>
  <si>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</si>
  <si>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</si>
  <si>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</si>
  <si>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</si>
  <si>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</si>
  <si>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</si>
  <si>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</si>
  <si>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</si>
  <si>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</si>
  <si>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</si>
  <si>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</si>
  <si>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</si>
  <si>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</si>
  <si>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</si>
  <si>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</si>
  <si>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</si>
  <si>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</si>
  <si>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</si>
  <si>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</si>
  <si>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</si>
  <si>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</si>
  <si>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</si>
  <si>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</si>
  <si>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</si>
  <si>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</si>
  <si>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</si>
  <si>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</si>
  <si>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</si>
  <si>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</si>
  <si>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</si>
  <si>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</si>
  <si>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</si>
  <si>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</si>
  <si>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</si>
  <si>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</si>
  <si>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</si>
  <si>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</si>
  <si>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</si>
  <si>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</si>
  <si>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</si>
  <si>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</si>
  <si>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</si>
  <si>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</si>
  <si>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</si>
  <si>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</si>
  <si>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</si>
  <si>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</si>
  <si>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</si>
  <si>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</si>
  <si>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</si>
  <si>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</si>
  <si>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</si>
  <si>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</si>
  <si>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</si>
  <si>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</si>
  <si>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</si>
  <si>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</si>
  <si>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</si>
  <si>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</si>
  <si>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</si>
  <si>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</si>
  <si>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</si>
  <si>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</si>
  <si>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</si>
  <si>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</si>
  <si>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</si>
  <si>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</si>
  <si>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</si>
  <si>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</si>
  <si>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</si>
  <si>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</si>
  <si>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</si>
  <si>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</si>
  <si>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</si>
  <si>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</si>
  <si>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</si>
  <si>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</si>
  <si>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</si>
  <si>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</si>
  <si>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</si>
  <si>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</si>
  <si>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</si>
  <si>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</si>
  <si>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</si>
  <si>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</si>
  <si>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</si>
  <si>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</si>
  <si>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</si>
  <si>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</si>
  <si>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</si>
  <si>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</si>
  <si>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</si>
  <si>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</si>
  <si>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</si>
  <si>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</si>
  <si>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</si>
  <si>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</si>
  <si>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</si>
  <si>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</si>
  <si>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</si>
  <si>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</si>
  <si>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</si>
  <si>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</si>
  <si>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</si>
  <si>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</si>
  <si>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</si>
  <si>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</si>
  <si>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</si>
  <si>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</si>
  <si>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</si>
  <si>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</si>
  <si>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</si>
  <si>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</si>
  <si>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</si>
  <si>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</si>
  <si>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</si>
  <si>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</si>
  <si>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</si>
  <si>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</si>
  <si>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</si>
  <si>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</si>
  <si>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</si>
  <si>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</si>
  <si>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</si>
  <si>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</si>
  <si>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</si>
  <si>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</si>
  <si>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</si>
  <si>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</si>
  <si>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</si>
  <si>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</si>
  <si>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</si>
  <si>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</si>
  <si>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</si>
  <si>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</si>
  <si>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</si>
  <si>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</si>
  <si>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</si>
  <si>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</si>
  <si>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</si>
  <si>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</si>
  <si>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</si>
  <si>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</si>
  <si>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</si>
  <si>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</si>
  <si>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</si>
  <si>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</si>
  <si>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</si>
  <si>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</si>
  <si>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</si>
  <si>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</si>
  <si>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</si>
  <si>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</si>
  <si>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</si>
  <si>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</si>
  <si>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</si>
  <si>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</si>
  <si>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</si>
  <si>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</si>
  <si>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</si>
  <si>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</si>
  <si>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</si>
  <si>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</si>
  <si>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</si>
  <si>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</si>
  <si>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</si>
  <si>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</si>
  <si>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</si>
  <si>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</si>
  <si>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</si>
  <si>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</si>
  <si>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</si>
  <si>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</si>
  <si>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</si>
  <si>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</si>
  <si>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</si>
  <si>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</si>
  <si>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</si>
  <si>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</si>
  <si>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</si>
  <si>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</si>
  <si>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</si>
  <si>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</si>
  <si>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</si>
  <si>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</si>
  <si>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</si>
  <si>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</si>
  <si>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</si>
  <si>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</si>
  <si>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</si>
  <si>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</si>
  <si>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</si>
  <si>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</si>
  <si>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</si>
  <si>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</si>
  <si>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</si>
  <si>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</si>
  <si>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</si>
  <si>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</si>
  <si>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</si>
  <si>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</si>
  <si>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</si>
  <si>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</si>
  <si>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</si>
  <si>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</si>
  <si>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</si>
  <si>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</si>
  <si>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</si>
  <si>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</si>
  <si>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</si>
  <si>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</si>
  <si>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</si>
  <si>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</si>
  <si>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</si>
  <si>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</si>
  <si>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</si>
  <si>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</si>
  <si>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</si>
  <si>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</si>
  <si>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</si>
  <si>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</si>
  <si>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</si>
  <si>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</si>
  <si>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</si>
  <si>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</si>
  <si>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</si>
  <si>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</si>
  <si>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</si>
  <si>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</si>
  <si>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</si>
  <si>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</si>
  <si>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</si>
  <si>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</si>
  <si>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</si>
  <si>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</si>
  <si>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</si>
  <si>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</si>
  <si>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</si>
  <si>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</si>
  <si>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</si>
  <si>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</si>
  <si>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</si>
  <si>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</si>
  <si>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</si>
  <si>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</si>
  <si>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</si>
  <si>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</si>
  <si>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</si>
  <si>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</si>
  <si>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</si>
  <si>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</si>
  <si>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</si>
  <si>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</si>
  <si>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</si>
  <si>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</si>
  <si>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</si>
  <si>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</si>
  <si>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</si>
  <si>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</si>
  <si>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</si>
  <si>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</si>
  <si>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</si>
  <si>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</si>
  <si>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</si>
  <si>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</si>
  <si>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</si>
  <si>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</si>
  <si>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</si>
  <si>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</si>
  <si>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</si>
  <si>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</si>
  <si>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</si>
  <si>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</si>
  <si>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</si>
  <si>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</si>
  <si>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</si>
  <si>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</si>
  <si>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</si>
  <si>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</si>
  <si>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</si>
  <si>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</si>
  <si>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</si>
  <si>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</si>
  <si>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</si>
  <si>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</si>
  <si>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</si>
  <si>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</si>
  <si>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</si>
  <si>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</si>
  <si>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</si>
  <si>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</si>
  <si>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</si>
  <si>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</si>
  <si>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</si>
  <si>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</si>
  <si>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</si>
  <si>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</si>
  <si>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</si>
  <si>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</si>
  <si>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</si>
  <si>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</si>
  <si>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</si>
  <si>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</si>
  <si>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</si>
  <si>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</si>
  <si>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</si>
  <si>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</si>
  <si>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</si>
  <si>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</si>
  <si>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</si>
  <si>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</si>
  <si>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</si>
  <si>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</si>
  <si>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</si>
  <si>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</si>
  <si>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</si>
  <si>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</si>
  <si>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</si>
  <si>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</si>
  <si>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</si>
  <si>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</si>
  <si>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</si>
  <si>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</si>
  <si>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</si>
  <si>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</si>
  <si>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</si>
  <si>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</si>
  <si>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</si>
  <si>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</si>
  <si>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</si>
  <si>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</si>
  <si>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</si>
  <si>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</si>
  <si>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</si>
  <si>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</si>
  <si>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</si>
  <si>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</si>
  <si>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</si>
  <si>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</si>
  <si>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</si>
  <si>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</si>
  <si>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</si>
  <si>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</si>
  <si>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</si>
  <si>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</si>
  <si>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</si>
  <si>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</si>
  <si>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</si>
  <si>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</si>
  <si>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</si>
  <si>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</si>
  <si>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</si>
  <si>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</si>
  <si>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</si>
  <si>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</si>
  <si>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</si>
  <si>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</si>
  <si>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</si>
  <si>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</si>
  <si>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</si>
  <si>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</si>
  <si>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</si>
  <si>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</si>
  <si>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</si>
  <si>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</si>
  <si>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</si>
  <si>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</si>
  <si>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</si>
  <si>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</si>
  <si>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</si>
  <si>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</si>
  <si>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</si>
  <si>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</si>
  <si>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</si>
  <si>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</si>
  <si>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</si>
  <si>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</si>
  <si>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</si>
  <si>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</si>
  <si>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</si>
  <si>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</si>
  <si>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</si>
  <si>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</si>
  <si>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</si>
  <si>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</si>
  <si>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</si>
  <si>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</si>
  <si>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</si>
  <si>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</si>
  <si>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</si>
  <si>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</si>
  <si>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</si>
  <si>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</si>
  <si>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</si>
  <si>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</si>
  <si>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</si>
  <si>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</si>
  <si>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</si>
  <si>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</si>
  <si>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</si>
  <si>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</si>
  <si>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</si>
  <si>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</si>
  <si>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</si>
  <si>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</si>
  <si>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</si>
  <si>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</si>
  <si>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</si>
  <si>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</si>
  <si>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</si>
  <si>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</si>
  <si>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</si>
  <si>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</si>
  <si>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</si>
  <si>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</si>
  <si>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</si>
  <si>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</si>
  <si>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</si>
  <si>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</si>
  <si>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</si>
  <si>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</si>
  <si>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</si>
  <si>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</si>
  <si>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</si>
  <si>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</si>
  <si>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</si>
  <si>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</si>
  <si>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</si>
  <si>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</si>
  <si>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</si>
  <si>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</si>
  <si>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</si>
  <si>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</si>
  <si>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</si>
  <si>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</si>
  <si>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</si>
  <si>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</si>
  <si>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</si>
  <si>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</si>
  <si>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</si>
  <si>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</si>
  <si>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</si>
  <si>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</si>
  <si>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</si>
  <si>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</si>
  <si>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</si>
  <si>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</si>
  <si>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</si>
  <si>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</si>
  <si>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</si>
  <si>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</si>
  <si>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</si>
  <si>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</si>
  <si>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</si>
  <si>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</si>
  <si>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</si>
  <si>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</si>
  <si>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</si>
  <si>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</si>
  <si>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</si>
  <si>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</si>
  <si>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</si>
  <si>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</si>
  <si>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</si>
  <si>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</si>
  <si>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</si>
  <si>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</si>
  <si>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</si>
  <si>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</si>
  <si>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</si>
  <si>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</si>
  <si>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</si>
  <si>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</si>
  <si>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</si>
  <si>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</si>
  <si>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</si>
  <si>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</si>
  <si>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</si>
  <si>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</si>
  <si>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</si>
  <si>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</si>
  <si>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</si>
  <si>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</si>
  <si>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</si>
  <si>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</si>
  <si>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</si>
  <si>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</si>
  <si>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</si>
  <si>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</si>
  <si>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</si>
  <si>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</si>
  <si>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</si>
  <si>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</si>
  <si>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</si>
  <si>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</si>
  <si>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</si>
  <si>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</si>
  <si>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</si>
  <si>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</si>
  <si>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</si>
  <si>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</si>
  <si>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</si>
  <si>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</si>
  <si>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</si>
  <si>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</si>
  <si>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</si>
  <si>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</si>
  <si>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</si>
  <si>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</si>
  <si>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</si>
  <si>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</si>
  <si>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</si>
  <si>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</si>
  <si>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</si>
  <si>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</si>
  <si>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</si>
  <si>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</si>
  <si>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</si>
  <si>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</si>
  <si>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</si>
  <si>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</si>
  <si>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</si>
  <si>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</si>
  <si>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</si>
  <si>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</si>
  <si>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</si>
  <si>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</si>
  <si>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</si>
  <si>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</si>
  <si>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</si>
  <si>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</si>
  <si>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</si>
  <si>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</si>
  <si>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</si>
  <si>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</si>
  <si>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</si>
  <si>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</si>
  <si>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</si>
  <si>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</si>
  <si>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</si>
  <si>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</si>
  <si>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</si>
  <si>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</si>
  <si>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</si>
  <si>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</si>
  <si>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</si>
  <si>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</si>
  <si>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</si>
  <si>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</si>
  <si>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</si>
  <si>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</si>
  <si>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</si>
  <si>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</si>
  <si>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</si>
  <si>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</si>
  <si>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</si>
  <si>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</si>
  <si>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</si>
  <si>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</si>
  <si>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</si>
  <si>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</si>
  <si>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</si>
  <si>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</si>
  <si>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</si>
  <si>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</si>
  <si>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</si>
  <si>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</si>
  <si>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</si>
  <si>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</si>
  <si>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</si>
  <si>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</si>
  <si>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</si>
  <si>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</si>
  <si>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</si>
  <si>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</si>
  <si>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</si>
  <si>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</si>
  <si>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</si>
  <si>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</si>
  <si>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</si>
  <si>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</si>
  <si>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</si>
  <si>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</si>
  <si>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</si>
  <si>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</si>
  <si>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</si>
  <si>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</si>
  <si>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</si>
  <si>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</si>
  <si>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</si>
  <si>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</si>
  <si>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</si>
  <si>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</si>
  <si>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</si>
  <si>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</si>
  <si>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</si>
  <si>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</si>
  <si>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</si>
  <si>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</si>
  <si>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</si>
  <si>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</si>
  <si>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</si>
  <si>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</si>
  <si>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</si>
  <si>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</si>
  <si>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</si>
  <si>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</si>
  <si>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</si>
  <si>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</si>
  <si>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</si>
  <si>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</si>
  <si>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</si>
  <si>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</si>
  <si>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</si>
  <si>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</si>
  <si>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</si>
  <si>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</si>
  <si>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</si>
  <si>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</si>
  <si>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</si>
  <si>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</si>
  <si>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</si>
  <si>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</si>
  <si>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</si>
  <si>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</si>
  <si>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</si>
  <si>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</si>
  <si>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</si>
  <si>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</si>
  <si>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</si>
  <si>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</si>
  <si>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</si>
  <si>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</si>
  <si>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</si>
  <si>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</si>
  <si>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</si>
  <si>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</si>
  <si>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</si>
  <si>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</si>
  <si>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</si>
  <si>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</si>
  <si>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</si>
  <si>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</si>
  <si>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</si>
  <si>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</si>
  <si>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</si>
  <si>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</si>
  <si>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</si>
  <si>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</si>
  <si>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</si>
  <si>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</si>
  <si>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</si>
  <si>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</si>
  <si>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</si>
  <si>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</si>
  <si>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</si>
  <si>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</si>
  <si>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</si>
  <si>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</si>
  <si>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</si>
  <si>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</si>
  <si>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</si>
  <si>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</si>
  <si>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</si>
  <si>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</si>
  <si>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</si>
  <si>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</si>
  <si>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</si>
  <si>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</si>
  <si>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</si>
  <si>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</si>
  <si>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</si>
  <si>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</si>
  <si>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</si>
  <si>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</si>
  <si>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</si>
  <si>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</si>
  <si>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</si>
  <si>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</si>
  <si>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</si>
  <si>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</si>
  <si>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</si>
  <si>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</si>
  <si>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</si>
  <si>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</si>
  <si>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</si>
  <si>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</si>
  <si>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</si>
  <si>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</si>
  <si>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</si>
  <si>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</si>
  <si>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</si>
  <si>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</si>
  <si>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</si>
  <si>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</si>
  <si>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</si>
  <si>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</si>
  <si>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</si>
  <si>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</si>
  <si>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</si>
  <si>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</si>
  <si>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</si>
  <si>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</si>
  <si>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</si>
  <si>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</si>
  <si>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</si>
  <si>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</si>
  <si>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</si>
  <si>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</si>
  <si>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</si>
  <si>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</si>
  <si>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</si>
  <si>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</si>
  <si>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</si>
  <si>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</si>
  <si>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</si>
  <si>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</si>
  <si>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</si>
  <si>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</si>
  <si>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</si>
  <si>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</si>
  <si>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</si>
  <si>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</si>
  <si>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</si>
  <si>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</si>
  <si>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</si>
  <si>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</si>
  <si>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</si>
  <si>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</si>
  <si>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</si>
  <si>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</si>
  <si>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</si>
  <si>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</si>
  <si>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</si>
  <si>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</si>
  <si>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</si>
  <si>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</si>
  <si>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</si>
  <si>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</si>
  <si>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</si>
  <si>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</si>
  <si>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</si>
  <si>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</si>
  <si>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</si>
  <si>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</si>
  <si>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</si>
  <si>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</si>
  <si>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</si>
  <si>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</si>
  <si>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</si>
  <si>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</si>
  <si>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</si>
  <si>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</si>
  <si>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</si>
  <si>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</si>
  <si>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</si>
  <si>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</si>
  <si>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</si>
  <si>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</si>
  <si>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</si>
  <si>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</si>
  <si>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</si>
  <si>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</si>
  <si>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</si>
  <si>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</si>
  <si>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</si>
  <si>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</si>
  <si>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</si>
  <si>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</si>
  <si>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</si>
  <si>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</si>
  <si>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</si>
  <si>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</si>
  <si>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</si>
  <si>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</si>
  <si>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</si>
  <si>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</si>
  <si>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</si>
  <si>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</si>
  <si>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</si>
  <si>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</si>
  <si>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</si>
  <si>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</si>
  <si>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</si>
  <si>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</si>
  <si>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</si>
  <si>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</si>
  <si>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</si>
  <si>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</si>
  <si>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</si>
  <si>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</si>
  <si>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</si>
  <si>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</si>
  <si>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</si>
  <si>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</si>
  <si>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</si>
  <si>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</si>
  <si>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</si>
  <si>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</si>
  <si>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</si>
  <si>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</si>
  <si>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</si>
  <si>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</si>
  <si>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</si>
  <si>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</si>
  <si>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</si>
  <si>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</si>
  <si>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</si>
  <si>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</si>
  <si>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</si>
  <si>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</si>
  <si>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</si>
  <si>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</si>
  <si>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</si>
  <si>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</si>
  <si>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</si>
  <si>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</si>
  <si>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</si>
  <si>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</si>
  <si>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</si>
  <si>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</si>
  <si>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</si>
  <si>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</si>
  <si>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</si>
  <si>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</si>
  <si>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</si>
  <si>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</si>
  <si>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</si>
  <si>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</si>
  <si>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</si>
  <si>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</si>
  <si>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</si>
  <si>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</si>
  <si>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</si>
  <si>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</si>
  <si>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</si>
  <si>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</si>
  <si>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</si>
  <si>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</si>
  <si>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</si>
  <si>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</si>
  <si>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</si>
  <si>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</si>
  <si>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</si>
  <si>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</si>
  <si>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</si>
  <si>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</si>
  <si>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</si>
  <si>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</si>
  <si>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</si>
  <si>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</si>
  <si>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</si>
  <si>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</si>
  <si>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</si>
  <si>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</si>
  <si>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</si>
  <si>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</si>
  <si>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</si>
  <si>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</si>
  <si>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</si>
  <si>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</si>
  <si>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</si>
  <si>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</si>
  <si>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</si>
  <si>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</si>
  <si>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</si>
  <si>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</si>
  <si>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</si>
  <si>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</si>
  <si>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</si>
  <si>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</si>
  <si>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</si>
  <si>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</si>
  <si>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</si>
  <si>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</si>
  <si>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</si>
  <si>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</si>
  <si>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</si>
  <si>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</si>
  <si>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</si>
  <si>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</si>
  <si>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</si>
  <si>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</si>
  <si>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</si>
  <si>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</si>
  <si>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</si>
  <si>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</si>
  <si>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</si>
  <si>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</si>
  <si>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</si>
  <si>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</si>
  <si>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</si>
  <si>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</si>
  <si>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</si>
  <si>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</si>
  <si>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</si>
  <si>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</si>
  <si>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</si>
  <si>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</si>
  <si>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</si>
  <si>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</si>
  <si>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</si>
  <si>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</si>
  <si>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</si>
  <si>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</si>
  <si>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</si>
  <si>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</si>
  <si>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</si>
  <si>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</si>
  <si>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</si>
  <si>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</si>
  <si>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</si>
  <si>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</si>
  <si>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</si>
  <si>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</si>
  <si>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</si>
  <si>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</si>
  <si>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</si>
  <si>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</si>
  <si>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</si>
  <si>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</si>
  <si>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</si>
  <si>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</si>
  <si>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</si>
  <si>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</si>
  <si>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</si>
  <si>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</si>
  <si>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</si>
  <si>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</si>
  <si>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</si>
  <si>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</si>
  <si>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</si>
  <si>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</si>
  <si>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</si>
  <si>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</si>
  <si>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</si>
  <si>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</si>
  <si>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</si>
  <si>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</si>
  <si>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</si>
  <si>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</si>
  <si>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</si>
  <si>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</si>
  <si>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</si>
  <si>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</si>
  <si>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</si>
  <si>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</si>
  <si>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</si>
  <si>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</si>
  <si>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</si>
  <si>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</si>
  <si>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</si>
  <si>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</si>
  <si>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</si>
  <si>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</si>
  <si>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</si>
  <si>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</si>
  <si>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</si>
  <si>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</si>
  <si>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</si>
  <si>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</si>
  <si>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</si>
  <si>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</si>
  <si>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</si>
  <si>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</si>
  <si>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</si>
  <si>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</si>
  <si>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</si>
  <si>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</si>
  <si>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</si>
  <si>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</si>
  <si>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</si>
  <si>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</si>
  <si>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</si>
  <si>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</si>
  <si>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</si>
  <si>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</si>
  <si>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</si>
  <si>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</si>
  <si>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</si>
  <si>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</si>
  <si>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</si>
  <si>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</si>
  <si>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</si>
  <si>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</si>
  <si>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</si>
  <si>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</si>
  <si>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</si>
  <si>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</si>
  <si>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</si>
  <si>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</si>
  <si>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</si>
  <si>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</si>
  <si>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</si>
  <si>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</si>
  <si>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</si>
  <si>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</si>
  <si>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</si>
  <si>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</si>
  <si>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</si>
  <si>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</si>
  <si>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</si>
  <si>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</si>
  <si>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</si>
  <si>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</si>
  <si>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</si>
  <si>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</si>
  <si>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</si>
  <si>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</si>
  <si>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</si>
  <si>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</si>
  <si>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</si>
  <si>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</si>
  <si>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</si>
  <si>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</si>
  <si>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</si>
  <si>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</si>
  <si>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</si>
  <si>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</si>
  <si>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</si>
  <si>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</si>
  <si>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</si>
  <si>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</si>
  <si>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</si>
  <si>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</si>
  <si>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</si>
  <si>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</si>
  <si>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</si>
  <si>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</si>
  <si>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</si>
  <si>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</si>
  <si>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</si>
  <si>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</si>
  <si>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</si>
  <si>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</si>
  <si>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</si>
  <si>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</si>
  <si>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</si>
  <si>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</si>
  <si>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</si>
  <si>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</si>
  <si>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</si>
  <si>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</si>
  <si>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</si>
  <si>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</si>
  <si>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</si>
  <si>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</si>
  <si>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</si>
  <si>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</si>
  <si>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</si>
  <si>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</si>
  <si>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</si>
  <si>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</si>
  <si>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</si>
  <si>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</si>
  <si>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</si>
  <si>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</si>
  <si>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</si>
  <si>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</si>
  <si>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</si>
  <si>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</si>
  <si>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</si>
  <si>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</si>
  <si>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</si>
  <si>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</si>
  <si>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</si>
  <si>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</si>
  <si>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</si>
  <si>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</si>
  <si>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</si>
  <si>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</si>
  <si>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</si>
  <si>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</si>
  <si>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</si>
  <si>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</si>
  <si>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</si>
  <si>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</si>
  <si>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</si>
  <si>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</si>
  <si>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</si>
  <si>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</si>
  <si>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</si>
  <si>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</si>
  <si>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</si>
  <si>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</si>
  <si>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</si>
  <si>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</si>
  <si>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</si>
  <si>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</si>
  <si>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</si>
  <si>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</si>
  <si>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</si>
  <si>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</si>
  <si>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</si>
  <si>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</si>
  <si>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</si>
  <si>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</si>
  <si>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</si>
  <si>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</si>
  <si>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</si>
  <si>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</si>
  <si>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</si>
  <si>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</si>
  <si>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</si>
  <si>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</si>
  <si>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</si>
  <si>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</si>
  <si>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</si>
  <si>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</si>
  <si>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</si>
  <si>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</si>
  <si>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</si>
  <si>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</si>
  <si>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</si>
  <si>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</si>
  <si>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</si>
  <si>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</si>
  <si>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</si>
  <si>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</si>
  <si>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</si>
  <si>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</si>
  <si>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</si>
  <si>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</si>
  <si>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</si>
  <si>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</si>
  <si>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</si>
  <si>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</si>
  <si>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</si>
  <si>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</si>
  <si>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</si>
  <si>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</si>
  <si>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</si>
  <si>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</si>
  <si>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</si>
  <si>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</si>
  <si>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</si>
  <si>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</si>
  <si>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</si>
  <si>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</si>
  <si>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</si>
  <si>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</si>
  <si>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</si>
  <si>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</si>
  <si>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</si>
  <si>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</si>
  <si>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</si>
  <si>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</si>
  <si>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</si>
  <si>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</si>
  <si>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</si>
  <si>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</si>
  <si>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</si>
  <si>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</si>
  <si>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</si>
  <si>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</si>
  <si>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</si>
  <si>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</si>
  <si>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</si>
  <si>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</si>
  <si>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</si>
  <si>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</si>
  <si>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</si>
  <si>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</si>
  <si>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</si>
  <si>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</si>
  <si>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</si>
  <si>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</si>
  <si>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</si>
  <si>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</si>
  <si>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</si>
  <si>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</si>
  <si>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</si>
  <si>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</si>
  <si>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</si>
  <si>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</si>
  <si>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</si>
  <si>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</si>
  <si>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</si>
  <si>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</si>
  <si>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</si>
  <si>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</si>
  <si>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</si>
  <si>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</si>
  <si>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</si>
  <si>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</si>
  <si>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</si>
  <si>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</si>
  <si>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</si>
  <si>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</si>
  <si>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</si>
  <si>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</si>
  <si>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</si>
  <si>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</si>
  <si>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</si>
  <si>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</si>
  <si>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</si>
  <si>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</si>
  <si>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</si>
  <si>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</si>
  <si>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</si>
  <si>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</si>
  <si>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</si>
  <si>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</si>
  <si>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</si>
  <si>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</si>
  <si>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</si>
  <si>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</si>
  <si>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</si>
  <si>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</si>
  <si>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</si>
  <si>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</si>
  <si>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</si>
  <si>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</si>
  <si>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</si>
  <si>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</si>
  <si>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</si>
  <si>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</si>
  <si>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</si>
  <si>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</si>
  <si>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</si>
  <si>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</si>
  <si>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</si>
  <si>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</si>
  <si>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</si>
  <si>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</si>
  <si>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</si>
  <si>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</si>
  <si>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</si>
  <si>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</si>
  <si>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</si>
  <si>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</si>
  <si>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</si>
  <si>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</si>
  <si>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</si>
  <si>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</si>
  <si>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</si>
  <si>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</si>
  <si>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</si>
  <si>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</si>
  <si>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</si>
  <si>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</si>
  <si>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</si>
  <si>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</si>
  <si>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</si>
  <si>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</si>
  <si>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</si>
  <si>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</si>
  <si>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</si>
  <si>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</si>
  <si>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</si>
  <si>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</si>
  <si>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</si>
  <si>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</si>
  <si>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</si>
  <si>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</si>
  <si>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</si>
  <si>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</si>
  <si>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</si>
  <si>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</si>
  <si>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</si>
  <si>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</si>
  <si>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</si>
  <si>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</si>
  <si>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</si>
  <si>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</si>
  <si>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</si>
  <si>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</si>
  <si>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</si>
  <si>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</si>
  <si>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</si>
  <si>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</si>
  <si>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</si>
  <si>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</si>
  <si>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</si>
  <si>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</si>
  <si>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</si>
  <si>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</si>
  <si>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</si>
  <si>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</si>
  <si>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</si>
  <si>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</si>
  <si>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</si>
  <si>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</si>
  <si>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</si>
  <si>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</si>
  <si>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</si>
  <si>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</si>
  <si>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</si>
  <si>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</si>
  <si>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</si>
  <si>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</si>
  <si>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</si>
  <si>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</si>
  <si>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</si>
  <si>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</si>
  <si>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</si>
  <si>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</si>
  <si>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</si>
  <si>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</si>
  <si>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</si>
  <si>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</si>
  <si>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</si>
  <si>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</si>
  <si>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</si>
  <si>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</si>
  <si>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</si>
  <si>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</si>
  <si>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</si>
  <si>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</si>
  <si>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</si>
  <si>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</si>
  <si>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</si>
  <si>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</si>
  <si>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</si>
  <si>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</si>
  <si>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</si>
  <si>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</si>
  <si>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</si>
  <si>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</si>
  <si>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</si>
  <si>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</si>
  <si>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</si>
  <si>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</si>
  <si>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</si>
  <si>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</si>
  <si>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</si>
  <si>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</si>
  <si>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</si>
  <si>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</si>
  <si>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</si>
  <si>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</si>
  <si>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</si>
  <si>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</si>
  <si>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</si>
  <si>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</si>
  <si>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</si>
  <si>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</si>
  <si>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</si>
  <si>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</si>
  <si>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</si>
  <si>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</si>
  <si>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</si>
  <si>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</si>
  <si>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</si>
  <si>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</si>
  <si>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</si>
  <si>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</si>
  <si>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</si>
  <si>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</si>
  <si>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</si>
  <si>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</si>
  <si>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</si>
  <si>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</si>
  <si>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</si>
  <si>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</si>
  <si>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</si>
  <si>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</si>
  <si>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</si>
  <si>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</si>
  <si>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</si>
  <si>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</si>
  <si>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</si>
  <si>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</si>
  <si>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</si>
  <si>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</si>
  <si>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</si>
  <si>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</si>
  <si>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</si>
  <si>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</si>
  <si>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193.中津川ｼﾞｭﾆｱ</t>
    <phoneticPr fontId="2"/>
  </si>
  <si>
    <t>194.各務原ＪＡＣ</t>
    <phoneticPr fontId="2"/>
  </si>
  <si>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</si>
  <si>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</si>
  <si>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</si>
  <si>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</si>
  <si>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</si>
  <si>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</si>
  <si>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</si>
  <si>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</si>
  <si>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</si>
  <si>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</si>
  <si>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</si>
  <si>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</si>
  <si>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</si>
  <si>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</si>
  <si>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</si>
  <si>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</si>
  <si>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</si>
  <si>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</si>
  <si>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</si>
  <si>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</si>
  <si>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</si>
  <si>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</si>
  <si>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</si>
  <si>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</si>
  <si>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</si>
  <si>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</si>
  <si>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</si>
  <si>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</si>
  <si>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</si>
  <si>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</si>
  <si>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</si>
  <si>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</si>
  <si>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</si>
  <si>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</si>
  <si>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</si>
  <si>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</si>
  <si>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</si>
  <si>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</si>
  <si>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</si>
  <si>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</si>
  <si>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</si>
  <si>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</si>
  <si>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</si>
  <si>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</si>
  <si>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</si>
  <si>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</si>
  <si>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</si>
  <si>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</si>
  <si>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</si>
  <si>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</si>
  <si>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</si>
  <si>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</si>
  <si>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</si>
  <si>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</si>
  <si>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</si>
  <si>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</si>
  <si>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</si>
  <si>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</si>
  <si>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</si>
  <si>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</si>
  <si>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</si>
  <si>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</si>
  <si>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</si>
  <si>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</si>
  <si>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</si>
  <si>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</si>
  <si>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</si>
  <si>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</si>
  <si>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</si>
  <si>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</si>
  <si>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</si>
  <si>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</si>
  <si>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</si>
  <si>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</si>
  <si>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</si>
  <si>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</si>
  <si>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</si>
  <si>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</si>
  <si>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</si>
  <si>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</si>
  <si>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</si>
  <si>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</si>
  <si>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</si>
  <si>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</si>
  <si>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</si>
  <si>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</si>
  <si>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</si>
  <si>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</si>
  <si>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</si>
  <si>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</si>
  <si>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</si>
  <si>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</si>
  <si>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</si>
  <si>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</si>
  <si>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</si>
  <si>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</si>
  <si>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</si>
  <si>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</si>
  <si>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</si>
  <si>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</si>
  <si>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</si>
  <si>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</si>
  <si>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</si>
  <si>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</si>
  <si>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</si>
  <si>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</si>
  <si>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</si>
  <si>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</si>
  <si>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</si>
  <si>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</si>
  <si>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</si>
  <si>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</si>
  <si>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</si>
  <si>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</si>
  <si>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</si>
  <si>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</si>
  <si>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</si>
  <si>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</si>
  <si>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</si>
  <si>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</si>
  <si>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</si>
  <si>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</si>
  <si>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</si>
  <si>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</si>
  <si>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</si>
  <si>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</si>
  <si>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</si>
  <si>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</si>
  <si>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</si>
  <si>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</si>
  <si>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</si>
  <si>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</si>
  <si>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</si>
  <si>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</si>
  <si>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</si>
  <si>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</si>
  <si>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</si>
  <si>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</si>
  <si>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</si>
  <si>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</si>
  <si>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</si>
  <si>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</si>
  <si>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</si>
  <si>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</si>
  <si>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</si>
  <si>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</si>
  <si>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</si>
  <si>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</si>
  <si>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</si>
  <si>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</si>
  <si>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</si>
  <si>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</si>
  <si>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</si>
  <si>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</si>
  <si>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</si>
  <si>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</si>
  <si>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</si>
  <si>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</si>
  <si>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</si>
  <si>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</si>
  <si>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</si>
  <si>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</si>
  <si>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</si>
  <si>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</si>
  <si>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</si>
  <si>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</si>
  <si>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</si>
  <si>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</si>
  <si>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</si>
  <si>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</si>
  <si>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</si>
  <si>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</si>
  <si>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</si>
  <si>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</si>
  <si>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</si>
  <si>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</si>
  <si>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</si>
  <si>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</si>
  <si>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</si>
  <si>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</si>
  <si>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</si>
  <si>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</si>
  <si>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</si>
  <si>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</si>
  <si>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</si>
  <si>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</si>
  <si>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</si>
  <si>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</si>
  <si>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</si>
  <si>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</si>
  <si>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</si>
  <si>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</si>
  <si>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</si>
  <si>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</si>
  <si>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</si>
  <si>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</si>
  <si>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</si>
  <si>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</si>
  <si>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</si>
  <si>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</si>
  <si>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</si>
  <si>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</si>
  <si>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</si>
  <si>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</si>
  <si>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</si>
  <si>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</si>
  <si>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</si>
  <si>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</si>
  <si>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</si>
  <si>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</si>
  <si>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</si>
  <si>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</si>
  <si>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</si>
  <si>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</si>
  <si>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</si>
  <si>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</si>
  <si>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</si>
  <si>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</si>
  <si>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</si>
  <si>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</si>
  <si>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</si>
  <si>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</si>
  <si>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</si>
  <si>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</si>
  <si>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</si>
  <si>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</si>
  <si>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</si>
  <si>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</si>
  <si>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</si>
  <si>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</si>
  <si>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</si>
  <si>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</si>
  <si>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</si>
  <si>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</si>
  <si>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</si>
  <si>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</si>
  <si>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</si>
  <si>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</si>
  <si>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</si>
  <si>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</si>
  <si>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</si>
  <si>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</si>
  <si>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</si>
  <si>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</si>
  <si>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</si>
  <si>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</si>
  <si>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</si>
  <si>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</si>
  <si>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</si>
  <si>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</si>
  <si>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</si>
  <si>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</si>
  <si>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</si>
  <si>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</si>
  <si>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</si>
  <si>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</si>
  <si>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</si>
  <si>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</si>
  <si>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</si>
  <si>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</si>
  <si>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</si>
  <si>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</si>
  <si>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</si>
  <si>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</si>
  <si>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</si>
  <si>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</si>
  <si>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</si>
  <si>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</si>
  <si>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</si>
  <si>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</si>
  <si>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</si>
  <si>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</si>
  <si>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</si>
  <si>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</si>
  <si>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</si>
  <si>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</si>
  <si>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</si>
  <si>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</si>
  <si>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</si>
  <si>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</si>
  <si>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</si>
  <si>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</si>
  <si>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</si>
  <si>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</si>
  <si>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</si>
  <si>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</si>
  <si>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</si>
  <si>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</si>
  <si>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</si>
  <si>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</si>
  <si>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</si>
  <si>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</si>
  <si>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</si>
  <si>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</si>
  <si>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</si>
  <si>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</si>
  <si>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</si>
  <si>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</si>
  <si>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</si>
  <si>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</si>
  <si>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</si>
  <si>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</si>
  <si>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</si>
  <si>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</si>
  <si>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</si>
  <si>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</si>
  <si>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</si>
  <si>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</si>
  <si>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</si>
  <si>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</si>
  <si>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</si>
  <si>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</si>
  <si>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</si>
  <si>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</si>
  <si>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</si>
  <si>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</si>
  <si>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</si>
  <si>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</si>
  <si>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</si>
  <si>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</si>
  <si>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</si>
  <si>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</si>
  <si>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</si>
  <si>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</si>
  <si>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</si>
  <si>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</si>
  <si>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</si>
  <si>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</si>
  <si>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</si>
  <si>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</si>
  <si>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</si>
  <si>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</si>
  <si>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</si>
  <si>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</si>
  <si>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</si>
  <si>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</si>
  <si>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</si>
  <si>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</si>
  <si>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</si>
  <si>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</si>
  <si>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</si>
  <si>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</si>
  <si>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</si>
  <si>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</si>
  <si>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</si>
  <si>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</si>
  <si>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</si>
  <si>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</si>
  <si>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</si>
  <si>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</si>
  <si>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</si>
  <si>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</si>
  <si>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</si>
  <si>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</si>
  <si>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</si>
  <si>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</si>
  <si>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</si>
  <si>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</si>
  <si>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</si>
  <si>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</si>
  <si>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</si>
  <si>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</si>
  <si>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</si>
  <si>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</si>
  <si>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</si>
  <si>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</si>
  <si>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</si>
  <si>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</si>
  <si>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</si>
  <si>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</si>
  <si>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</si>
  <si>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</si>
  <si>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</si>
  <si>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</si>
  <si>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</si>
  <si>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</si>
  <si>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</si>
  <si>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</si>
  <si>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</si>
  <si>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</si>
  <si>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</si>
  <si>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</si>
  <si>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</si>
  <si>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</si>
  <si>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</si>
  <si>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</si>
  <si>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</si>
  <si>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</si>
  <si>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</si>
  <si>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</si>
  <si>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</si>
  <si>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</si>
  <si>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</si>
  <si>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</si>
  <si>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</si>
  <si>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</si>
  <si>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</si>
  <si>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</si>
  <si>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</si>
  <si>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</si>
  <si>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</si>
  <si>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</si>
  <si>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</si>
  <si>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</si>
  <si>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</si>
  <si>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</si>
  <si>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</si>
  <si>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</si>
  <si>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</si>
  <si>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</si>
  <si>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</si>
  <si>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</si>
  <si>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</si>
  <si>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</si>
  <si>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</si>
  <si>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</si>
  <si>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</si>
  <si>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</si>
  <si>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</si>
  <si>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</si>
  <si>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</si>
  <si>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</si>
  <si>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</si>
  <si>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</si>
  <si>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</si>
  <si>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</si>
  <si>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</si>
  <si>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</si>
  <si>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</si>
  <si>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</si>
  <si>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</si>
  <si>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</si>
  <si>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</si>
  <si>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</si>
  <si>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</si>
  <si>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</si>
  <si>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</si>
  <si>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</si>
  <si>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</si>
  <si>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</si>
  <si>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</si>
  <si>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</si>
  <si>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</si>
  <si>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</si>
  <si>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</si>
  <si>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</si>
  <si>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</si>
  <si>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</si>
  <si>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</si>
  <si>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</si>
  <si>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</si>
  <si>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</si>
  <si>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</si>
  <si>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</si>
  <si>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</si>
  <si>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</si>
  <si>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</si>
  <si>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</si>
  <si>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</si>
  <si>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</si>
  <si>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</si>
  <si>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</si>
  <si>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</si>
  <si>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</si>
  <si>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</si>
  <si>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</si>
  <si>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</si>
  <si>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</si>
  <si>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</si>
  <si>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</si>
  <si>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</si>
  <si>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</si>
  <si>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</si>
  <si>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</si>
  <si>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</si>
  <si>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</si>
  <si>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</si>
  <si>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</si>
  <si>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</si>
  <si>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</si>
  <si>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</si>
  <si>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</si>
  <si>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</si>
  <si>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</si>
  <si>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</si>
  <si>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</si>
  <si>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</si>
  <si>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</si>
  <si>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</si>
  <si>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</si>
  <si>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</si>
  <si>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</si>
  <si>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</si>
  <si>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</si>
  <si>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</si>
  <si>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</si>
  <si>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</si>
  <si>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</si>
  <si>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</si>
  <si>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</si>
  <si>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</si>
  <si>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</si>
  <si>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</si>
  <si>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</si>
  <si>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</si>
  <si>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</si>
  <si>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</si>
  <si>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</si>
  <si>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</si>
  <si>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</si>
  <si>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</si>
  <si>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</si>
  <si>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</si>
  <si>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</si>
  <si>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</si>
  <si>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</si>
  <si>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</si>
  <si>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</si>
  <si>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</si>
  <si>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</si>
  <si>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</si>
  <si>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</si>
  <si>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</si>
  <si>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</si>
  <si>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</si>
  <si>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</si>
  <si>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</si>
  <si>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</si>
  <si>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</si>
  <si>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</si>
  <si>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</si>
  <si>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</si>
  <si>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</si>
  <si>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</si>
  <si>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</si>
  <si>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</si>
  <si>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</si>
  <si>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</si>
  <si>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</si>
  <si>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</si>
  <si>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</si>
  <si>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</si>
  <si>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</si>
  <si>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</si>
  <si>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</si>
  <si>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</si>
  <si>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</si>
  <si>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</si>
  <si>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</si>
  <si>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</si>
  <si>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</si>
  <si>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</si>
  <si>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</si>
  <si>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</si>
  <si>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</si>
  <si>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</si>
  <si>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</si>
  <si>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</si>
  <si>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</si>
  <si>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</si>
  <si>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</si>
  <si>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</si>
  <si>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</si>
  <si>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</si>
  <si>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</si>
  <si>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</si>
  <si>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</si>
  <si>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</si>
  <si>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</si>
  <si>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</si>
  <si>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</si>
  <si>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</si>
  <si>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</si>
  <si>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</si>
  <si>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</si>
  <si>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</si>
  <si>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</si>
  <si>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</si>
  <si>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</si>
  <si>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</si>
  <si>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</si>
  <si>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</si>
  <si>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</si>
  <si>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</si>
  <si>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</si>
  <si>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</si>
  <si>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</si>
  <si>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</si>
  <si>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</si>
  <si>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</si>
  <si>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</si>
  <si>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</si>
  <si>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</si>
  <si>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</si>
  <si>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</si>
  <si>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</si>
  <si>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</si>
  <si>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</si>
  <si>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</si>
  <si>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</si>
  <si>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</si>
  <si>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</si>
  <si>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</si>
  <si>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</si>
  <si>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</si>
  <si>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</si>
  <si>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</si>
  <si>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</si>
  <si>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</si>
  <si>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</si>
  <si>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</si>
  <si>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</si>
  <si>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</si>
  <si>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</si>
  <si>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</si>
  <si>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</si>
  <si>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</si>
  <si>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</si>
  <si>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</si>
  <si>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</si>
  <si>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</si>
  <si>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</si>
  <si>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</si>
  <si>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</si>
  <si>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</si>
  <si>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</si>
  <si>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</si>
  <si>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</si>
  <si>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</si>
  <si>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</si>
  <si>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</si>
  <si>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</si>
  <si>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</si>
  <si>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</si>
  <si>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</si>
  <si>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</si>
  <si>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</si>
  <si>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</si>
  <si>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</si>
  <si>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</si>
  <si>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</si>
  <si>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</si>
  <si>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</si>
  <si>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</si>
  <si>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</si>
  <si>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</si>
  <si>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</si>
  <si>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</si>
  <si>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</si>
  <si>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</si>
  <si>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</si>
  <si>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</si>
  <si>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</si>
  <si>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</si>
  <si>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</si>
  <si>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</si>
  <si>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</si>
  <si>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</si>
  <si>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</si>
  <si>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</si>
  <si>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</si>
  <si>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</si>
  <si>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</si>
  <si>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</si>
  <si>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</si>
  <si>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</si>
  <si>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</si>
  <si>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</si>
  <si>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</si>
  <si>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</si>
  <si>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</si>
  <si>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</si>
  <si>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</si>
  <si>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</si>
  <si>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</si>
  <si>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</si>
  <si>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</si>
  <si>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</si>
  <si>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</si>
  <si>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</si>
  <si>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</si>
  <si>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</si>
  <si>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</si>
  <si>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</si>
  <si>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</si>
  <si>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</si>
  <si>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</si>
  <si>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</si>
  <si>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</si>
  <si>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</si>
  <si>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</si>
  <si>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</si>
  <si>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</si>
  <si>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</si>
  <si>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</si>
  <si>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</si>
  <si>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</si>
  <si>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</si>
  <si>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</si>
  <si>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</si>
  <si>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</si>
  <si>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</si>
  <si>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</si>
  <si>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</si>
  <si>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</si>
  <si>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</si>
  <si>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</si>
  <si>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</si>
  <si>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</si>
  <si>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</si>
  <si>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</si>
  <si>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</si>
  <si>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</si>
  <si>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</si>
  <si>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</si>
  <si>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</si>
  <si>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t>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</si>
  <si>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</si>
  <si>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</si>
  <si>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</si>
  <si>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</si>
  <si>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</si>
  <si>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</si>
  <si>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</si>
  <si>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</si>
  <si>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</si>
  <si>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</si>
  <si>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</si>
  <si>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</si>
  <si>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</si>
  <si>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</si>
  <si>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</si>
  <si>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</si>
  <si>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</si>
  <si>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</si>
  <si>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</si>
  <si>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</si>
  <si>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</si>
  <si>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</si>
  <si>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</si>
  <si>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</si>
  <si>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</si>
  <si>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</si>
  <si>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</si>
  <si>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</si>
  <si>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</si>
  <si>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</si>
  <si>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</si>
  <si>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</si>
  <si>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</si>
  <si>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</si>
  <si>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</si>
  <si>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</si>
  <si>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</si>
  <si>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</si>
  <si>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</si>
  <si>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</si>
  <si>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</si>
  <si>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</si>
  <si>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</si>
  <si>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</si>
  <si>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</si>
  <si>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</si>
  <si>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</si>
  <si>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</si>
  <si>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</si>
  <si>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</si>
  <si>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</si>
  <si>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</si>
  <si>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</si>
  <si>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</si>
  <si>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</si>
  <si>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</si>
  <si>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</si>
  <si>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</si>
  <si>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</si>
  <si>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</si>
  <si>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</si>
  <si>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</si>
  <si>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</si>
  <si>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</si>
  <si>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</si>
  <si>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</si>
  <si>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</si>
  <si>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</si>
  <si>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</si>
  <si>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</si>
  <si>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</si>
  <si>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</si>
  <si>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</si>
  <si>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</si>
  <si>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</si>
  <si>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</si>
  <si>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</si>
  <si>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</si>
  <si>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</si>
  <si>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</si>
  <si>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</si>
  <si>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</si>
  <si>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</si>
  <si>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</si>
  <si>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</si>
  <si>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</si>
  <si>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</si>
  <si>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</si>
  <si>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</si>
  <si>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</si>
  <si>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</si>
  <si>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</si>
  <si>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</si>
  <si>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</si>
  <si>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</si>
  <si>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</si>
  <si>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</si>
  <si>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</si>
  <si>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</si>
  <si>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</si>
  <si>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</si>
  <si>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</si>
  <si>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</si>
  <si>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</si>
  <si>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</si>
  <si>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</si>
  <si>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</si>
  <si>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</si>
  <si>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</si>
  <si>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</si>
  <si>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</si>
  <si>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</si>
  <si>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</si>
  <si>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</si>
  <si>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</si>
  <si>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</si>
  <si>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</si>
  <si>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</si>
  <si>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</si>
  <si>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</si>
  <si>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</si>
  <si>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</si>
  <si>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</si>
  <si>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</si>
  <si>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</si>
  <si>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</si>
  <si>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</si>
  <si>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</si>
  <si>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</si>
  <si>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</si>
  <si>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</si>
  <si>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</si>
  <si>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</si>
  <si>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</si>
  <si>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</si>
  <si>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</si>
  <si>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</si>
  <si>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</si>
  <si>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</si>
  <si>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</si>
  <si>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</si>
  <si>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</si>
  <si>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</si>
  <si>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</si>
  <si>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</si>
  <si>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</si>
  <si>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</si>
  <si>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</si>
  <si>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</si>
  <si>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</si>
  <si>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</si>
  <si>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</si>
  <si>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</si>
  <si>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</si>
  <si>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</si>
  <si>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</si>
  <si>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</si>
  <si>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</si>
  <si>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</si>
  <si>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</si>
  <si>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</si>
  <si>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</si>
  <si>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</si>
  <si>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</si>
  <si>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</si>
  <si>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</si>
  <si>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</si>
  <si>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</si>
  <si>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</si>
  <si>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</si>
  <si>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</si>
  <si>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</si>
  <si>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</si>
  <si>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</si>
  <si>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</si>
  <si>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</si>
  <si>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</si>
  <si>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</si>
  <si>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</si>
  <si>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</si>
  <si>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</si>
  <si>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</si>
  <si>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</si>
  <si>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</si>
  <si>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</si>
  <si>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</si>
  <si>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</si>
  <si>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</si>
  <si>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</si>
  <si>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</si>
  <si>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</si>
  <si>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</si>
  <si>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</si>
  <si>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</si>
  <si>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</si>
  <si>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</si>
  <si>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</si>
  <si>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</si>
  <si>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</si>
  <si>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</si>
  <si>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</si>
  <si>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</si>
  <si>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</si>
  <si>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</si>
  <si>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</si>
  <si>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</si>
  <si>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</si>
  <si>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</si>
  <si>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</si>
  <si>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</si>
  <si>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</si>
  <si>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</si>
  <si>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</si>
  <si>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</si>
  <si>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</si>
  <si>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</si>
  <si>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</si>
  <si>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</si>
  <si>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</si>
  <si>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</si>
  <si>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</si>
  <si>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</si>
  <si>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</si>
  <si>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</si>
  <si>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</si>
  <si>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澤田文吉記念棒高跳記録会兼春季陸上競技大会兼三重国体選手選考会</t>
    <rPh sb="13" eb="15">
      <t>シュンキ</t>
    </rPh>
    <rPh sb="15" eb="19">
      <t>リクジョウキョウギ</t>
    </rPh>
    <rPh sb="19" eb="21">
      <t>タイカイ</t>
    </rPh>
    <rPh sb="21" eb="22">
      <t>ケン</t>
    </rPh>
    <rPh sb="22" eb="24">
      <t>ミエ</t>
    </rPh>
    <rPh sb="24" eb="26">
      <t>コクタイ</t>
    </rPh>
    <rPh sb="26" eb="28">
      <t>センシュ</t>
    </rPh>
    <rPh sb="28" eb="31">
      <t>センコウカイ</t>
    </rPh>
    <phoneticPr fontId="2"/>
  </si>
  <si>
    <r>
      <t>ファイル名を変更して送付してください。→　</t>
    </r>
    <r>
      <rPr>
        <b/>
        <u/>
        <sz val="14"/>
        <color indexed="10"/>
        <rFont val="ＭＳ Ｐゴシック"/>
        <family val="3"/>
        <charset val="128"/>
      </rPr>
      <t>○○○0417</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0417＝日付（4月17日）]</t>
    </r>
    <phoneticPr fontId="2"/>
  </si>
  <si>
    <t>棒高跳</t>
    <rPh sb="0" eb="1">
      <t>ボウ</t>
    </rPh>
    <rPh sb="1" eb="3">
      <t>タカト</t>
    </rPh>
    <phoneticPr fontId="3"/>
  </si>
  <si>
    <t>棒高跳</t>
    <rPh sb="0" eb="3">
      <t>ボウタカト</t>
    </rPh>
    <phoneticPr fontId="3"/>
  </si>
  <si>
    <t>100mH(0.762/8.0)</t>
  </si>
  <si>
    <t>110mH(1.067/9.14)</t>
  </si>
  <si>
    <t>110mH(1.067/9.14</t>
  </si>
  <si>
    <t>110mH(0.914/9.14)</t>
  </si>
  <si>
    <t>100mH(0.84/8.5)</t>
  </si>
  <si>
    <t>3000mW</t>
  </si>
  <si>
    <t>110mH(0.991/9.14)</t>
  </si>
  <si>
    <t>3000mSC(0.762)</t>
  </si>
  <si>
    <t>砲丸投(2.721kg)</t>
    <rPh sb="0" eb="3">
      <t>ホウガンナ</t>
    </rPh>
    <phoneticPr fontId="2"/>
  </si>
  <si>
    <t>3000mSC(0.914)</t>
  </si>
  <si>
    <t>砲丸投（5.0k)</t>
    <rPh sb="0" eb="2">
      <t>ホウガン</t>
    </rPh>
    <rPh sb="2" eb="3">
      <t>ナ</t>
    </rPh>
    <phoneticPr fontId="3"/>
  </si>
  <si>
    <t>走幅跳</t>
    <rPh sb="0" eb="1">
      <t>ハシ</t>
    </rPh>
    <rPh sb="1" eb="3">
      <t>ハバト</t>
    </rPh>
    <phoneticPr fontId="3"/>
  </si>
  <si>
    <t>砲丸投（4.0k)</t>
    <rPh sb="0" eb="2">
      <t>ホウガン</t>
    </rPh>
    <rPh sb="2" eb="3">
      <t>ナ</t>
    </rPh>
    <phoneticPr fontId="3"/>
  </si>
  <si>
    <t>砲丸投（7.2k)</t>
    <rPh sb="0" eb="2">
      <t>ホウガン</t>
    </rPh>
    <rPh sb="2" eb="3">
      <t>ナ</t>
    </rPh>
    <phoneticPr fontId="3"/>
  </si>
  <si>
    <t>やり投(0.6kg)</t>
    <rPh sb="2" eb="3">
      <t>ナ</t>
    </rPh>
    <phoneticPr fontId="3"/>
  </si>
  <si>
    <t>砲丸投（6.0k)</t>
    <rPh sb="0" eb="2">
      <t>ホウガン</t>
    </rPh>
    <rPh sb="2" eb="3">
      <t>ナ</t>
    </rPh>
    <phoneticPr fontId="3"/>
  </si>
  <si>
    <t>やり投(0.8kg)</t>
    <rPh sb="2" eb="3">
      <t>ナ</t>
    </rPh>
    <phoneticPr fontId="3"/>
  </si>
  <si>
    <t>岐阜相互高</t>
    <rPh sb="0" eb="2">
      <t>ギフ</t>
    </rPh>
    <rPh sb="2" eb="4">
      <t>ソウゴ</t>
    </rPh>
    <rPh sb="4" eb="5">
      <t>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</si>
</sst>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0" fillId="0" borderId="0" xfId="0" applyBorder="1"/>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27"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6"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2" fillId="2" borderId="37" xfId="1" applyNumberFormat="1" applyFont="1" applyFill="1" applyBorder="1" applyAlignment="1" applyProtection="1">
      <alignment horizontal="center" vertical="center"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30"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22" fillId="2" borderId="45" xfId="0" applyNumberFormat="1" applyFont="1" applyFill="1" applyBorder="1" applyAlignment="1" applyProtection="1">
      <alignment horizontal="center" vertical="center" shrinkToFit="1"/>
    </xf>
    <xf numFmtId="0" fontId="10" fillId="2" borderId="48" xfId="0" applyNumberFormat="1" applyFont="1" applyFill="1" applyBorder="1" applyAlignment="1" applyProtection="1">
      <alignment horizontal="center" vertical="center" shrinkToFit="1"/>
    </xf>
    <xf numFmtId="49" fontId="10" fillId="0" borderId="13" xfId="0" applyNumberFormat="1" applyFont="1" applyFill="1" applyBorder="1" applyAlignment="1" applyProtection="1">
      <alignment horizontal="center" vertical="center"/>
      <protection locked="0"/>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14" fillId="2" borderId="0" xfId="0" applyFont="1" applyFill="1" applyBorder="1" applyAlignment="1">
      <alignment horizontal="center"/>
    </xf>
    <xf numFmtId="0" fontId="10" fillId="2" borderId="32" xfId="0" applyNumberFormat="1" applyFont="1" applyFill="1" applyBorder="1" applyAlignment="1" applyProtection="1">
      <alignment horizontal="center" vertical="center" shrinkToFit="1"/>
    </xf>
    <xf numFmtId="0" fontId="10" fillId="2" borderId="47" xfId="0" applyNumberFormat="1" applyFont="1" applyFill="1" applyBorder="1" applyAlignment="1" applyProtection="1">
      <alignment horizontal="center" vertical="center" shrinkToFit="1"/>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44" xfId="0" applyNumberFormat="1" applyFont="1" applyFill="1" applyBorder="1" applyAlignment="1" applyProtection="1">
      <alignment horizontal="center" vertical="center" shrinkToFit="1"/>
      <protection locked="0"/>
    </xf>
    <xf numFmtId="0" fontId="22" fillId="0" borderId="45"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W3" activePane="bottomRight" state="frozen"/>
      <selection activeCell="B1" sqref="B1"/>
      <selection pane="topRight" activeCell="W1" sqref="W1"/>
      <selection pane="bottomLeft" activeCell="B3" sqref="B3"/>
      <selection pane="bottomRight" activeCell="F7" sqref="F7:G7"/>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customWidth="1"/>
    <col min="24" max="26" width="10.109375" style="14" hidden="1" customWidth="1"/>
    <col min="27" max="27" width="10.109375" style="75" hidden="1" customWidth="1"/>
    <col min="28" max="28" width="10.109375" style="63" hidden="1" customWidth="1"/>
    <col min="29" max="30" width="10.109375" style="14" hidden="1" customWidth="1"/>
    <col min="31" max="31" width="15.77734375" style="14" customWidth="1"/>
    <col min="32" max="32" width="10.109375" style="14" customWidth="1"/>
    <col min="33" max="34" width="15.21875" style="14" customWidth="1"/>
    <col min="35" max="75" width="8.88671875" style="14"/>
    <col min="76" max="16384" width="8.88671875" style="2"/>
  </cols>
  <sheetData>
    <row r="1" spans="1:76" ht="18" customHeight="1" x14ac:dyDescent="0.2">
      <c r="B1" s="162" t="s">
        <v>2881</v>
      </c>
      <c r="C1" s="162"/>
      <c r="D1" s="162"/>
      <c r="E1" s="162"/>
      <c r="F1" s="162"/>
      <c r="G1" s="162"/>
      <c r="H1" s="162"/>
      <c r="I1" s="162"/>
      <c r="J1" s="162"/>
      <c r="K1" s="162"/>
      <c r="L1" s="162"/>
      <c r="M1" s="162"/>
      <c r="N1" s="162"/>
      <c r="O1" s="162"/>
      <c r="P1" s="162"/>
      <c r="Q1" s="162"/>
      <c r="R1" s="14"/>
      <c r="S1" s="14"/>
      <c r="U1" s="14"/>
      <c r="V1" s="14"/>
      <c r="W1" s="14"/>
    </row>
    <row r="2" spans="1:76" ht="26.25" customHeight="1" thickBot="1" x14ac:dyDescent="0.25">
      <c r="A2" s="109" t="str">
        <f>IF(F4="","",VLOOKUP(F4,大会情報!E4:I10,5,FALSE))</f>
        <v/>
      </c>
      <c r="B2" s="3"/>
      <c r="C2" s="3"/>
      <c r="D2" s="110" t="str">
        <f t="shared" ref="D2:O2" si="0">D15</f>
        <v>性別</v>
      </c>
      <c r="E2" s="6" t="str">
        <f t="shared" si="0"/>
        <v>ﾅﾝﾊﾞｰ
ｶｰﾄﾞ</v>
      </c>
      <c r="F2" s="7" t="s">
        <v>2655</v>
      </c>
      <c r="G2" s="8" t="s">
        <v>2656</v>
      </c>
      <c r="H2" s="9" t="str">
        <f t="shared" si="0"/>
        <v>学年</v>
      </c>
      <c r="I2" s="111" t="s">
        <v>2657</v>
      </c>
      <c r="J2" s="111" t="s">
        <v>2658</v>
      </c>
      <c r="K2" s="112"/>
      <c r="L2" s="111"/>
      <c r="M2" s="112">
        <f t="shared" si="0"/>
        <v>0</v>
      </c>
      <c r="N2" s="111">
        <f t="shared" si="0"/>
        <v>0</v>
      </c>
      <c r="O2" s="114" t="str">
        <f t="shared" si="0"/>
        <v>登録県</v>
      </c>
      <c r="Q2" s="123" t="s">
        <v>1230</v>
      </c>
      <c r="R2" s="124" t="s">
        <v>1097</v>
      </c>
      <c r="S2" s="169" t="s">
        <v>1143</v>
      </c>
      <c r="T2" s="170"/>
      <c r="U2" s="170"/>
      <c r="V2" s="170"/>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9"/>
      <c r="F4" s="158"/>
      <c r="G4" s="3"/>
      <c r="H4" s="3"/>
      <c r="I4" s="3" t="s">
        <v>2677</v>
      </c>
      <c r="J4" s="3"/>
      <c r="K4" s="3"/>
      <c r="L4" s="163">
        <f ca="1">TODAY()</f>
        <v>44273</v>
      </c>
      <c r="M4" s="163"/>
      <c r="N4" s="163"/>
      <c r="O4" s="83"/>
      <c r="Q4" s="14"/>
      <c r="R4" s="14"/>
      <c r="S4" s="14"/>
      <c r="U4" s="14"/>
      <c r="V4" s="14"/>
      <c r="W4" s="89"/>
    </row>
    <row r="5" spans="1:76" ht="19.5" customHeight="1" x14ac:dyDescent="0.2">
      <c r="A5" s="12"/>
      <c r="B5" s="80"/>
      <c r="C5" s="80"/>
      <c r="D5" s="172" t="s">
        <v>2880</v>
      </c>
      <c r="E5" s="172"/>
      <c r="F5" s="172"/>
      <c r="G5" s="172"/>
      <c r="H5" s="172"/>
      <c r="I5" s="172"/>
      <c r="J5" s="172"/>
      <c r="K5" s="172"/>
      <c r="L5" s="172"/>
      <c r="M5" s="172"/>
      <c r="N5" s="172"/>
      <c r="O5" s="84"/>
      <c r="Q5" s="14"/>
      <c r="R5" s="14"/>
      <c r="S5" s="14"/>
      <c r="U5" s="14"/>
      <c r="V5" s="14"/>
      <c r="W5" s="95"/>
    </row>
    <row r="6" spans="1:76" ht="19.5" customHeight="1" thickBot="1" x14ac:dyDescent="0.3">
      <c r="A6" s="13"/>
      <c r="F6" s="173" t="s">
        <v>2678</v>
      </c>
      <c r="G6" s="173"/>
      <c r="H6" s="173" t="s">
        <v>2679</v>
      </c>
      <c r="I6" s="173"/>
      <c r="J6" s="155" t="s">
        <v>2680</v>
      </c>
      <c r="K6" s="155" t="s">
        <v>2681</v>
      </c>
      <c r="L6" s="154"/>
      <c r="M6" s="154"/>
      <c r="N6" s="3"/>
      <c r="O6" s="83"/>
      <c r="Q6" s="14"/>
      <c r="R6" s="14"/>
      <c r="S6" s="14"/>
      <c r="U6" s="14"/>
      <c r="V6" s="14"/>
      <c r="W6" s="95"/>
    </row>
    <row r="7" spans="1:76" ht="19.5" customHeight="1" thickBot="1" x14ac:dyDescent="0.25">
      <c r="A7" s="12"/>
      <c r="D7" s="177" t="s">
        <v>1149</v>
      </c>
      <c r="E7" s="178"/>
      <c r="F7" s="179"/>
      <c r="G7" s="180"/>
      <c r="H7" s="174" t="str">
        <f>IF(F7="","",(VLOOKUP(F7,所属!$P$2:$R$460,2,FALSE)))</f>
        <v/>
      </c>
      <c r="I7" s="175"/>
      <c r="J7" s="157" t="str">
        <f>IF(F7="","",(VLOOKUP(F7,所属!$P$2:$R$460,3,FALSE)))</f>
        <v/>
      </c>
      <c r="K7" s="156" t="str">
        <f>IF(大会情報!E3=0,"",大会情報!H3)</f>
        <v/>
      </c>
      <c r="M7" s="181"/>
      <c r="N7" s="181"/>
      <c r="O7" s="83"/>
      <c r="Q7" s="14"/>
      <c r="R7" s="14"/>
      <c r="S7" s="14"/>
      <c r="U7" s="14"/>
      <c r="V7" s="14"/>
      <c r="W7" s="95"/>
    </row>
    <row r="8" spans="1:76" ht="19.5" customHeight="1" x14ac:dyDescent="0.2">
      <c r="A8" s="12"/>
      <c r="B8" s="93"/>
      <c r="C8" s="93"/>
      <c r="I8" s="92"/>
      <c r="Q8" s="14"/>
      <c r="R8" s="14"/>
      <c r="S8" s="14"/>
      <c r="U8" s="14"/>
      <c r="V8" s="14"/>
      <c r="W8" s="95"/>
    </row>
    <row r="9" spans="1:76" ht="21" customHeight="1" x14ac:dyDescent="0.2">
      <c r="A9" s="12"/>
      <c r="D9" s="171" t="s">
        <v>1092</v>
      </c>
      <c r="E9" s="171"/>
      <c r="F9" s="108" t="s">
        <v>1145</v>
      </c>
      <c r="G9" s="108" t="s">
        <v>1146</v>
      </c>
      <c r="H9" s="3"/>
      <c r="I9" s="3"/>
      <c r="J9" s="94" t="s">
        <v>1090</v>
      </c>
      <c r="K9" s="161"/>
      <c r="L9" s="161"/>
      <c r="M9" s="161"/>
      <c r="N9" s="90" t="s">
        <v>125</v>
      </c>
      <c r="O9" s="85"/>
      <c r="Q9" s="14"/>
      <c r="R9" s="14"/>
      <c r="S9" s="14"/>
      <c r="U9" s="14"/>
      <c r="V9" s="14"/>
      <c r="W9" s="95"/>
    </row>
    <row r="10" spans="1:76" ht="18.75" customHeight="1" x14ac:dyDescent="0.2">
      <c r="A10" s="12"/>
      <c r="D10" s="165" t="s">
        <v>1144</v>
      </c>
      <c r="E10" s="165"/>
      <c r="F10" s="167">
        <f>COUNTA(I16:I135)</f>
        <v>0</v>
      </c>
      <c r="G10" s="168"/>
      <c r="H10" s="3"/>
      <c r="I10" s="3"/>
      <c r="J10" s="10" t="s">
        <v>1147</v>
      </c>
      <c r="K10" s="164"/>
      <c r="L10" s="164"/>
      <c r="M10" s="164"/>
      <c r="O10" s="83"/>
      <c r="Q10" s="14"/>
      <c r="R10" s="14"/>
      <c r="S10" s="14"/>
      <c r="U10" s="14"/>
      <c r="V10" s="14"/>
      <c r="W10" s="14"/>
    </row>
    <row r="11" spans="1:76" ht="18.75" customHeight="1" x14ac:dyDescent="0.25">
      <c r="A11" s="12"/>
      <c r="D11" s="165" t="s">
        <v>1089</v>
      </c>
      <c r="E11" s="165"/>
      <c r="F11" s="131">
        <f>COUNTIFS(AB16:AB24,AD16)</f>
        <v>0</v>
      </c>
      <c r="G11" s="131">
        <f>COUNTIFS(AB25:AB33,AD16)</f>
        <v>0</v>
      </c>
      <c r="H11" s="3"/>
      <c r="I11" s="98"/>
      <c r="J11" s="176" t="s">
        <v>1150</v>
      </c>
      <c r="K11" s="176"/>
      <c r="L11" s="176"/>
      <c r="M11" s="176"/>
      <c r="N11" s="4"/>
      <c r="Q11" s="14"/>
      <c r="R11" s="14"/>
      <c r="S11" s="14"/>
      <c r="U11" s="14"/>
      <c r="V11" s="14"/>
      <c r="W11" s="14"/>
    </row>
    <row r="12" spans="1:76" ht="18.75" customHeight="1" x14ac:dyDescent="0.2">
      <c r="A12" s="12"/>
      <c r="D12" s="165" t="s">
        <v>1096</v>
      </c>
      <c r="E12" s="165"/>
      <c r="F12" s="131">
        <f>COUNTIFS(AC16:AC24,AD16)</f>
        <v>0</v>
      </c>
      <c r="G12" s="131">
        <f>COUNTIFS(AC25:AC34,AD16)</f>
        <v>0</v>
      </c>
      <c r="H12" s="3"/>
      <c r="I12" s="3"/>
      <c r="J12" s="91" t="s">
        <v>1091</v>
      </c>
      <c r="K12" s="161"/>
      <c r="L12" s="161"/>
      <c r="M12" s="161"/>
      <c r="N12" s="90" t="s">
        <v>125</v>
      </c>
      <c r="Q12" s="14"/>
      <c r="R12" s="14"/>
      <c r="S12" s="14"/>
      <c r="U12" s="14"/>
      <c r="V12" s="14"/>
      <c r="W12" s="14"/>
    </row>
    <row r="13" spans="1:76" ht="18.75" customHeight="1" x14ac:dyDescent="0.2">
      <c r="A13" s="12"/>
      <c r="D13" s="165" t="s">
        <v>1088</v>
      </c>
      <c r="E13" s="165"/>
      <c r="F13" s="166" t="e">
        <f>F10*大会情報!F3+(申込一覧表!F11+申込一覧表!G11+申込一覧表!F12+申込一覧表!G12)*大会情報!G3</f>
        <v>#N/A</v>
      </c>
      <c r="G13" s="166"/>
      <c r="H13" s="3"/>
      <c r="I13" s="3"/>
      <c r="J13" s="97" t="s">
        <v>1152</v>
      </c>
      <c r="K13" s="164"/>
      <c r="L13" s="164"/>
      <c r="M13" s="164"/>
      <c r="N13" s="5"/>
      <c r="O13" s="86"/>
      <c r="Q13" s="14"/>
      <c r="R13" s="14"/>
      <c r="S13" s="14"/>
      <c r="U13" s="14"/>
      <c r="V13" s="14"/>
      <c r="W13" s="14"/>
    </row>
    <row r="14" spans="1:76" ht="11.25" customHeight="1" thickBot="1" x14ac:dyDescent="0.25">
      <c r="A14" s="12"/>
      <c r="B14" s="80"/>
      <c r="C14" s="80"/>
      <c r="I14" s="92"/>
      <c r="Q14" s="117"/>
      <c r="R14" s="117"/>
      <c r="S14" s="14"/>
      <c r="U14" s="14"/>
      <c r="V14" s="14"/>
      <c r="W14" s="14"/>
    </row>
    <row r="15" spans="1:76" ht="31.5" customHeight="1" thickBot="1" x14ac:dyDescent="0.25">
      <c r="A15" s="12"/>
      <c r="B15" s="99"/>
      <c r="C15" s="99"/>
      <c r="D15" s="145" t="s">
        <v>138</v>
      </c>
      <c r="E15" s="143" t="s">
        <v>3</v>
      </c>
      <c r="F15" s="141" t="s">
        <v>2650</v>
      </c>
      <c r="G15" s="142" t="s">
        <v>2651</v>
      </c>
      <c r="H15" s="104" t="s">
        <v>0</v>
      </c>
      <c r="I15" s="140" t="s">
        <v>2649</v>
      </c>
      <c r="J15" s="140" t="s">
        <v>2652</v>
      </c>
      <c r="K15" s="148"/>
      <c r="L15" s="149"/>
      <c r="M15" s="150"/>
      <c r="N15" s="151"/>
      <c r="O15" s="96" t="s">
        <v>1151</v>
      </c>
      <c r="P15" s="3"/>
      <c r="Q15" s="118" t="s">
        <v>1230</v>
      </c>
      <c r="R15" s="115" t="s">
        <v>1097</v>
      </c>
      <c r="S15" s="159" t="s">
        <v>1143</v>
      </c>
      <c r="T15" s="160"/>
      <c r="U15" s="160"/>
      <c r="V15" s="160"/>
      <c r="W15" s="14"/>
      <c r="Y15" s="14" t="s">
        <v>1666</v>
      </c>
      <c r="Z15" s="14" t="s">
        <v>1667</v>
      </c>
    </row>
    <row r="16" spans="1:76" ht="16.5" customHeight="1" x14ac:dyDescent="0.2">
      <c r="A16" s="12" t="str">
        <f>D16&amp;E16</f>
        <v/>
      </c>
      <c r="B16" s="100">
        <v>1</v>
      </c>
      <c r="C16" s="105" t="e">
        <f>VLOOKUP($A16,#REF!,2,FALSE)</f>
        <v>#REF!</v>
      </c>
      <c r="D16" s="144"/>
      <c r="E16" s="153"/>
      <c r="F16" s="129"/>
      <c r="G16" s="129"/>
      <c r="H16" s="129"/>
      <c r="I16" s="152"/>
      <c r="J16" s="106"/>
      <c r="K16" s="107" t="s">
        <v>2654</v>
      </c>
      <c r="L16" s="107" t="s">
        <v>1095</v>
      </c>
      <c r="M16" s="107" t="s">
        <v>1095</v>
      </c>
      <c r="N16" s="107" t="s">
        <v>1156</v>
      </c>
      <c r="O16" s="101" t="str">
        <f>IF(D16="","",IF(R16="","岐阜",R16))</f>
        <v/>
      </c>
      <c r="P16" s="116" t="str">
        <f t="shared" ref="P16:P79" si="1">$K$7</f>
        <v/>
      </c>
      <c r="Q16" s="119" t="str">
        <f t="shared" ref="Q16" si="2">IF(D16="","",$J$7)</f>
        <v/>
      </c>
      <c r="R16" s="74"/>
      <c r="S16" s="14"/>
      <c r="U16" s="14"/>
      <c r="V16" s="14"/>
      <c r="W16" s="14"/>
      <c r="Y16" s="14" t="str">
        <f>D16&amp;K16</f>
        <v>-</v>
      </c>
      <c r="Z16" s="14" t="str">
        <f>D16&amp;M16</f>
        <v>-</v>
      </c>
      <c r="AA16" s="75" t="s">
        <v>1649</v>
      </c>
      <c r="AB16" s="63">
        <f>COUNTIF($Y$16:$Y$135,AA16)</f>
        <v>0</v>
      </c>
      <c r="AC16" s="63">
        <f>COUNTIF($Z$16:$Z$135,AA16)</f>
        <v>0</v>
      </c>
      <c r="AD16" s="14" t="s">
        <v>1665</v>
      </c>
      <c r="BX16" s="14"/>
    </row>
    <row r="17" spans="1:76" ht="16.5" customHeight="1" x14ac:dyDescent="0.2">
      <c r="A17" s="12" t="str">
        <f t="shared" ref="A17:A80" si="3">D17&amp;E17</f>
        <v/>
      </c>
      <c r="B17" s="100">
        <v>2</v>
      </c>
      <c r="C17" s="105" t="e">
        <f>VLOOKUP($A17,#REF!,2,FALSE)</f>
        <v>#REF!</v>
      </c>
      <c r="D17" s="144"/>
      <c r="E17" s="153"/>
      <c r="F17" s="129"/>
      <c r="G17" s="129"/>
      <c r="H17" s="129"/>
      <c r="I17" s="152"/>
      <c r="J17" s="106"/>
      <c r="K17" s="107" t="s">
        <v>1095</v>
      </c>
      <c r="L17" s="107" t="s">
        <v>1095</v>
      </c>
      <c r="M17" s="107" t="s">
        <v>1095</v>
      </c>
      <c r="N17" s="107" t="s">
        <v>1095</v>
      </c>
      <c r="O17" s="101" t="str">
        <f t="shared" ref="O17:O80" si="4">IF(D17="","",IF(R17="","岐阜",R17))</f>
        <v/>
      </c>
      <c r="P17" s="116" t="str">
        <f t="shared" si="1"/>
        <v/>
      </c>
      <c r="Q17" s="119" t="str">
        <f t="shared" ref="Q17:Q80" si="5">IF(D17="","",$J$7)</f>
        <v/>
      </c>
      <c r="R17" s="74"/>
      <c r="S17" s="14"/>
      <c r="U17" s="14"/>
      <c r="V17" s="14"/>
      <c r="W17" s="14"/>
      <c r="Y17" s="14" t="str">
        <f t="shared" ref="Y17:Y80" si="6">D17&amp;K17</f>
        <v>-</v>
      </c>
      <c r="Z17" s="14" t="str">
        <f t="shared" ref="Z17:Z80" si="7">D17&amp;M17</f>
        <v>-</v>
      </c>
      <c r="AA17" s="75" t="s">
        <v>1648</v>
      </c>
      <c r="AB17" s="63">
        <f>COUNTIF($Y$16:$Y$135,AA17)</f>
        <v>0</v>
      </c>
      <c r="AC17" s="63">
        <f t="shared" ref="AC17:AC33" si="8">COUNTIF($Z$16:$Z$135,AA17)</f>
        <v>0</v>
      </c>
      <c r="BX17" s="14"/>
    </row>
    <row r="18" spans="1:76" ht="16.5" customHeight="1" x14ac:dyDescent="0.2">
      <c r="A18" s="12" t="str">
        <f t="shared" si="3"/>
        <v/>
      </c>
      <c r="B18" s="100">
        <v>3</v>
      </c>
      <c r="C18" s="105" t="e">
        <f>VLOOKUP($A18,#REF!,2,FALSE)</f>
        <v>#REF!</v>
      </c>
      <c r="D18" s="144"/>
      <c r="E18" s="128"/>
      <c r="F18" s="129"/>
      <c r="G18" s="129"/>
      <c r="H18" s="129"/>
      <c r="I18" s="152"/>
      <c r="J18" s="106"/>
      <c r="K18" s="107" t="s">
        <v>1095</v>
      </c>
      <c r="L18" s="107" t="s">
        <v>1095</v>
      </c>
      <c r="M18" s="107" t="s">
        <v>1095</v>
      </c>
      <c r="N18" s="107" t="s">
        <v>1095</v>
      </c>
      <c r="O18" s="101" t="str">
        <f t="shared" si="4"/>
        <v/>
      </c>
      <c r="P18" s="116" t="str">
        <f t="shared" si="1"/>
        <v/>
      </c>
      <c r="Q18" s="119" t="str">
        <f t="shared" si="5"/>
        <v/>
      </c>
      <c r="R18" s="74"/>
      <c r="S18" s="14"/>
      <c r="U18" s="14"/>
      <c r="V18" s="14"/>
      <c r="W18" s="14"/>
      <c r="Y18" s="14" t="str">
        <f t="shared" si="6"/>
        <v>-</v>
      </c>
      <c r="Z18" s="14" t="str">
        <f t="shared" si="7"/>
        <v>-</v>
      </c>
      <c r="AA18" s="75" t="s">
        <v>1650</v>
      </c>
      <c r="AB18" s="63">
        <f t="shared" ref="AB18:AB33" si="9">COUNTIF($Y$16:$Y$135,AA18)</f>
        <v>0</v>
      </c>
      <c r="AC18" s="63">
        <f>COUNTIF($Z$16:$Z$135,AA18)</f>
        <v>0</v>
      </c>
      <c r="BX18" s="14"/>
    </row>
    <row r="19" spans="1:76" ht="16.5" customHeight="1" x14ac:dyDescent="0.2">
      <c r="A19" s="12" t="str">
        <f t="shared" si="3"/>
        <v/>
      </c>
      <c r="B19" s="100">
        <v>4</v>
      </c>
      <c r="C19" s="105" t="e">
        <f>VLOOKUP($A19,#REF!,2,FALSE)</f>
        <v>#REF!</v>
      </c>
      <c r="D19" s="144"/>
      <c r="E19" s="128"/>
      <c r="F19" s="129"/>
      <c r="G19" s="129"/>
      <c r="H19" s="129"/>
      <c r="I19" s="152"/>
      <c r="J19" s="106"/>
      <c r="K19" s="107" t="s">
        <v>1095</v>
      </c>
      <c r="L19" s="107" t="s">
        <v>1095</v>
      </c>
      <c r="M19" s="107" t="s">
        <v>1095</v>
      </c>
      <c r="N19" s="107" t="s">
        <v>1095</v>
      </c>
      <c r="O19" s="101" t="str">
        <f t="shared" si="4"/>
        <v/>
      </c>
      <c r="P19" s="116" t="str">
        <f t="shared" si="1"/>
        <v/>
      </c>
      <c r="Q19" s="119" t="str">
        <f t="shared" si="5"/>
        <v/>
      </c>
      <c r="R19" s="74"/>
      <c r="S19" s="14"/>
      <c r="U19" s="14"/>
      <c r="V19" s="14"/>
      <c r="W19" s="14"/>
      <c r="Y19" s="14" t="str">
        <f t="shared" si="6"/>
        <v>-</v>
      </c>
      <c r="Z19" s="14" t="str">
        <f t="shared" si="7"/>
        <v>-</v>
      </c>
      <c r="AA19" s="75" t="s">
        <v>1651</v>
      </c>
      <c r="AB19" s="63">
        <f t="shared" si="9"/>
        <v>0</v>
      </c>
      <c r="AC19" s="63">
        <f t="shared" si="8"/>
        <v>0</v>
      </c>
      <c r="BX19" s="14"/>
    </row>
    <row r="20" spans="1:76" ht="16.5" customHeight="1" x14ac:dyDescent="0.2">
      <c r="A20" s="12" t="str">
        <f t="shared" si="3"/>
        <v/>
      </c>
      <c r="B20" s="100">
        <v>5</v>
      </c>
      <c r="C20" s="105" t="e">
        <f>VLOOKUP($A20,#REF!,2,FALSE)</f>
        <v>#REF!</v>
      </c>
      <c r="D20" s="144"/>
      <c r="E20" s="128"/>
      <c r="F20" s="129"/>
      <c r="G20" s="129"/>
      <c r="H20" s="129"/>
      <c r="I20" s="152"/>
      <c r="J20" s="106"/>
      <c r="K20" s="107" t="s">
        <v>1095</v>
      </c>
      <c r="L20" s="107" t="s">
        <v>1095</v>
      </c>
      <c r="M20" s="107" t="s">
        <v>1095</v>
      </c>
      <c r="N20" s="107" t="s">
        <v>1095</v>
      </c>
      <c r="O20" s="101" t="str">
        <f t="shared" si="4"/>
        <v/>
      </c>
      <c r="P20" s="116" t="str">
        <f t="shared" si="1"/>
        <v/>
      </c>
      <c r="Q20" s="119" t="str">
        <f t="shared" si="5"/>
        <v/>
      </c>
      <c r="R20" s="74"/>
      <c r="S20" s="14"/>
      <c r="U20" s="14"/>
      <c r="V20" s="14"/>
      <c r="W20" s="14"/>
      <c r="Y20" s="14" t="str">
        <f t="shared" si="6"/>
        <v>-</v>
      </c>
      <c r="Z20" s="14" t="str">
        <f t="shared" si="7"/>
        <v>-</v>
      </c>
      <c r="AA20" s="75" t="s">
        <v>1652</v>
      </c>
      <c r="AB20" s="63">
        <f t="shared" si="9"/>
        <v>0</v>
      </c>
      <c r="AC20" s="63">
        <f t="shared" si="8"/>
        <v>0</v>
      </c>
      <c r="BX20" s="14"/>
    </row>
    <row r="21" spans="1:76" ht="16.5" customHeight="1" x14ac:dyDescent="0.2">
      <c r="A21" s="12" t="str">
        <f t="shared" si="3"/>
        <v/>
      </c>
      <c r="B21" s="100">
        <v>6</v>
      </c>
      <c r="C21" s="105" t="e">
        <f>VLOOKUP($A21,#REF!,2,FALSE)</f>
        <v>#REF!</v>
      </c>
      <c r="D21" s="144"/>
      <c r="E21" s="128"/>
      <c r="F21" s="129"/>
      <c r="G21" s="129"/>
      <c r="H21" s="129"/>
      <c r="I21" s="152"/>
      <c r="J21" s="106"/>
      <c r="K21" s="107" t="s">
        <v>1095</v>
      </c>
      <c r="L21" s="107" t="s">
        <v>1095</v>
      </c>
      <c r="M21" s="107" t="s">
        <v>1095</v>
      </c>
      <c r="N21" s="107" t="s">
        <v>1095</v>
      </c>
      <c r="O21" s="101" t="str">
        <f t="shared" si="4"/>
        <v/>
      </c>
      <c r="P21" s="116" t="str">
        <f t="shared" si="1"/>
        <v/>
      </c>
      <c r="Q21" s="119" t="str">
        <f t="shared" si="5"/>
        <v/>
      </c>
      <c r="R21" s="74"/>
      <c r="S21" s="14"/>
      <c r="U21" s="14"/>
      <c r="V21" s="14"/>
      <c r="W21" s="14"/>
      <c r="Y21" s="14" t="str">
        <f t="shared" si="6"/>
        <v>-</v>
      </c>
      <c r="Z21" s="14" t="str">
        <f t="shared" si="7"/>
        <v>-</v>
      </c>
      <c r="AA21" s="75" t="s">
        <v>1653</v>
      </c>
      <c r="AB21" s="63">
        <f t="shared" si="9"/>
        <v>0</v>
      </c>
      <c r="AC21" s="63">
        <f t="shared" si="8"/>
        <v>0</v>
      </c>
      <c r="BX21" s="14"/>
    </row>
    <row r="22" spans="1:76" ht="16.5" customHeight="1" x14ac:dyDescent="0.2">
      <c r="A22" s="12" t="str">
        <f t="shared" si="3"/>
        <v/>
      </c>
      <c r="B22" s="100">
        <v>7</v>
      </c>
      <c r="C22" s="105" t="e">
        <f>VLOOKUP($A22,#REF!,2,FALSE)</f>
        <v>#REF!</v>
      </c>
      <c r="D22" s="144"/>
      <c r="E22" s="128"/>
      <c r="F22" s="129"/>
      <c r="G22" s="129"/>
      <c r="H22" s="129"/>
      <c r="I22" s="152"/>
      <c r="J22" s="106"/>
      <c r="K22" s="107" t="s">
        <v>1095</v>
      </c>
      <c r="L22" s="107" t="s">
        <v>1095</v>
      </c>
      <c r="M22" s="107" t="s">
        <v>1095</v>
      </c>
      <c r="N22" s="107" t="s">
        <v>1095</v>
      </c>
      <c r="O22" s="101" t="str">
        <f t="shared" si="4"/>
        <v/>
      </c>
      <c r="P22" s="116" t="str">
        <f t="shared" si="1"/>
        <v/>
      </c>
      <c r="Q22" s="119" t="str">
        <f t="shared" si="5"/>
        <v/>
      </c>
      <c r="R22" s="74"/>
      <c r="S22" s="14"/>
      <c r="U22" s="14"/>
      <c r="V22" s="14"/>
      <c r="W22" s="14"/>
      <c r="Y22" s="14" t="str">
        <f t="shared" si="6"/>
        <v>-</v>
      </c>
      <c r="Z22" s="14" t="str">
        <f t="shared" si="7"/>
        <v>-</v>
      </c>
      <c r="AA22" s="75" t="s">
        <v>1654</v>
      </c>
      <c r="AB22" s="63">
        <f t="shared" si="9"/>
        <v>0</v>
      </c>
      <c r="AC22" s="63">
        <f t="shared" si="8"/>
        <v>0</v>
      </c>
      <c r="BX22" s="14"/>
    </row>
    <row r="23" spans="1:76" ht="16.5" customHeight="1" x14ac:dyDescent="0.2">
      <c r="A23" s="12" t="str">
        <f t="shared" si="3"/>
        <v/>
      </c>
      <c r="B23" s="100">
        <v>8</v>
      </c>
      <c r="C23" s="105" t="e">
        <f>VLOOKUP($A23,#REF!,2,FALSE)</f>
        <v>#REF!</v>
      </c>
      <c r="D23" s="144"/>
      <c r="E23" s="128"/>
      <c r="F23" s="129"/>
      <c r="G23" s="129"/>
      <c r="H23" s="129"/>
      <c r="I23" s="152"/>
      <c r="J23" s="106"/>
      <c r="K23" s="107" t="s">
        <v>1095</v>
      </c>
      <c r="L23" s="107" t="s">
        <v>1095</v>
      </c>
      <c r="M23" s="107" t="s">
        <v>1095</v>
      </c>
      <c r="N23" s="107" t="s">
        <v>1095</v>
      </c>
      <c r="O23" s="101" t="str">
        <f t="shared" si="4"/>
        <v/>
      </c>
      <c r="P23" s="116" t="str">
        <f t="shared" si="1"/>
        <v/>
      </c>
      <c r="Q23" s="119" t="str">
        <f t="shared" si="5"/>
        <v/>
      </c>
      <c r="R23" s="74"/>
      <c r="S23" s="14"/>
      <c r="U23" s="14"/>
      <c r="V23" s="14"/>
      <c r="W23" s="14"/>
      <c r="Y23" s="14" t="str">
        <f t="shared" si="6"/>
        <v>-</v>
      </c>
      <c r="Z23" s="14" t="str">
        <f t="shared" si="7"/>
        <v>-</v>
      </c>
      <c r="AA23" s="75" t="s">
        <v>1655</v>
      </c>
      <c r="AB23" s="63">
        <f t="shared" si="9"/>
        <v>0</v>
      </c>
      <c r="AC23" s="63">
        <f t="shared" si="8"/>
        <v>0</v>
      </c>
      <c r="BX23" s="14"/>
    </row>
    <row r="24" spans="1:76" ht="16.5" customHeight="1" x14ac:dyDescent="0.2">
      <c r="A24" s="12" t="str">
        <f t="shared" si="3"/>
        <v/>
      </c>
      <c r="B24" s="100">
        <v>9</v>
      </c>
      <c r="C24" s="105" t="e">
        <f>VLOOKUP($A24,#REF!,2,FALSE)</f>
        <v>#REF!</v>
      </c>
      <c r="D24" s="144"/>
      <c r="E24" s="128"/>
      <c r="F24" s="129"/>
      <c r="G24" s="129"/>
      <c r="H24" s="129"/>
      <c r="I24" s="152"/>
      <c r="J24" s="106"/>
      <c r="K24" s="107" t="s">
        <v>1095</v>
      </c>
      <c r="L24" s="107" t="s">
        <v>1095</v>
      </c>
      <c r="M24" s="107" t="s">
        <v>1095</v>
      </c>
      <c r="N24" s="107" t="s">
        <v>1095</v>
      </c>
      <c r="O24" s="101" t="str">
        <f t="shared" si="4"/>
        <v/>
      </c>
      <c r="P24" s="116" t="str">
        <f t="shared" si="1"/>
        <v/>
      </c>
      <c r="Q24" s="119" t="str">
        <f t="shared" si="5"/>
        <v/>
      </c>
      <c r="R24" s="74"/>
      <c r="S24" s="14"/>
      <c r="U24" s="14"/>
      <c r="V24" s="14"/>
      <c r="W24" s="14"/>
      <c r="Y24" s="14" t="str">
        <f t="shared" si="6"/>
        <v>-</v>
      </c>
      <c r="Z24" s="14" t="str">
        <f t="shared" si="7"/>
        <v>-</v>
      </c>
      <c r="AA24" s="75" t="s">
        <v>1656</v>
      </c>
      <c r="AB24" s="63">
        <f t="shared" si="9"/>
        <v>0</v>
      </c>
      <c r="AC24" s="63">
        <f t="shared" si="8"/>
        <v>0</v>
      </c>
      <c r="BX24" s="14"/>
    </row>
    <row r="25" spans="1:76" ht="16.5" customHeight="1" x14ac:dyDescent="0.2">
      <c r="A25" s="12" t="str">
        <f t="shared" si="3"/>
        <v/>
      </c>
      <c r="B25" s="100">
        <v>10</v>
      </c>
      <c r="C25" s="105" t="e">
        <f>VLOOKUP($A25,#REF!,2,FALSE)</f>
        <v>#REF!</v>
      </c>
      <c r="D25" s="144"/>
      <c r="E25" s="128"/>
      <c r="F25" s="129"/>
      <c r="G25" s="129"/>
      <c r="H25" s="129"/>
      <c r="I25" s="152"/>
      <c r="J25" s="106"/>
      <c r="K25" s="107" t="s">
        <v>1095</v>
      </c>
      <c r="L25" s="107" t="s">
        <v>1095</v>
      </c>
      <c r="M25" s="107" t="s">
        <v>1095</v>
      </c>
      <c r="N25" s="107" t="s">
        <v>1095</v>
      </c>
      <c r="O25" s="101" t="str">
        <f t="shared" si="4"/>
        <v/>
      </c>
      <c r="P25" s="116" t="str">
        <f t="shared" si="1"/>
        <v/>
      </c>
      <c r="Q25" s="119" t="str">
        <f t="shared" si="5"/>
        <v/>
      </c>
      <c r="R25" s="74"/>
      <c r="S25" s="14"/>
      <c r="U25" s="14"/>
      <c r="V25" s="14"/>
      <c r="W25" s="14"/>
      <c r="Y25" s="14" t="str">
        <f t="shared" si="6"/>
        <v>-</v>
      </c>
      <c r="Z25" s="14" t="str">
        <f t="shared" si="7"/>
        <v>-</v>
      </c>
      <c r="AA25" s="75" t="s">
        <v>1657</v>
      </c>
      <c r="AB25" s="63">
        <f t="shared" si="9"/>
        <v>0</v>
      </c>
      <c r="AC25" s="63">
        <f t="shared" si="8"/>
        <v>0</v>
      </c>
      <c r="BX25" s="14"/>
    </row>
    <row r="26" spans="1:76" ht="16.5" customHeight="1" x14ac:dyDescent="0.2">
      <c r="A26" s="12" t="str">
        <f t="shared" si="3"/>
        <v/>
      </c>
      <c r="B26" s="100">
        <v>11</v>
      </c>
      <c r="C26" s="105" t="e">
        <f>VLOOKUP($A26,#REF!,2,FALSE)</f>
        <v>#REF!</v>
      </c>
      <c r="D26" s="144"/>
      <c r="E26" s="128"/>
      <c r="F26" s="129"/>
      <c r="G26" s="129"/>
      <c r="H26" s="129"/>
      <c r="I26" s="152"/>
      <c r="J26" s="106"/>
      <c r="K26" s="107" t="s">
        <v>1095</v>
      </c>
      <c r="L26" s="107" t="s">
        <v>1095</v>
      </c>
      <c r="M26" s="107" t="s">
        <v>1095</v>
      </c>
      <c r="N26" s="107" t="s">
        <v>1095</v>
      </c>
      <c r="O26" s="101" t="str">
        <f t="shared" si="4"/>
        <v/>
      </c>
      <c r="P26" s="116" t="str">
        <f t="shared" si="1"/>
        <v/>
      </c>
      <c r="Q26" s="119" t="str">
        <f t="shared" si="5"/>
        <v/>
      </c>
      <c r="R26" s="74"/>
      <c r="S26" s="14"/>
      <c r="U26" s="14"/>
      <c r="V26" s="14"/>
      <c r="W26" s="14"/>
      <c r="Y26" s="14" t="str">
        <f t="shared" si="6"/>
        <v>-</v>
      </c>
      <c r="Z26" s="14" t="str">
        <f t="shared" si="7"/>
        <v>-</v>
      </c>
      <c r="AA26" s="75" t="s">
        <v>1647</v>
      </c>
      <c r="AB26" s="63">
        <f t="shared" si="9"/>
        <v>0</v>
      </c>
      <c r="AC26" s="63">
        <f t="shared" si="8"/>
        <v>0</v>
      </c>
      <c r="BX26" s="14"/>
    </row>
    <row r="27" spans="1:76" ht="16.5" customHeight="1" x14ac:dyDescent="0.2">
      <c r="A27" s="12" t="str">
        <f t="shared" si="3"/>
        <v/>
      </c>
      <c r="B27" s="100">
        <v>12</v>
      </c>
      <c r="C27" s="105" t="e">
        <f>VLOOKUP($A27,#REF!,2,FALSE)</f>
        <v>#REF!</v>
      </c>
      <c r="D27" s="144"/>
      <c r="E27" s="128"/>
      <c r="F27" s="129"/>
      <c r="G27" s="129"/>
      <c r="H27" s="129"/>
      <c r="I27" s="152"/>
      <c r="J27" s="106"/>
      <c r="K27" s="107" t="s">
        <v>1095</v>
      </c>
      <c r="L27" s="107" t="s">
        <v>1095</v>
      </c>
      <c r="M27" s="107" t="s">
        <v>1095</v>
      </c>
      <c r="N27" s="107" t="s">
        <v>1095</v>
      </c>
      <c r="O27" s="101" t="str">
        <f t="shared" si="4"/>
        <v/>
      </c>
      <c r="P27" s="116" t="str">
        <f t="shared" si="1"/>
        <v/>
      </c>
      <c r="Q27" s="119" t="str">
        <f t="shared" si="5"/>
        <v/>
      </c>
      <c r="R27" s="74"/>
      <c r="S27" s="14"/>
      <c r="U27" s="14"/>
      <c r="V27" s="14"/>
      <c r="W27" s="14"/>
      <c r="Y27" s="14" t="str">
        <f t="shared" si="6"/>
        <v>-</v>
      </c>
      <c r="Z27" s="14" t="str">
        <f t="shared" si="7"/>
        <v>-</v>
      </c>
      <c r="AA27" s="75" t="s">
        <v>1658</v>
      </c>
      <c r="AB27" s="63">
        <f t="shared" si="9"/>
        <v>0</v>
      </c>
      <c r="AC27" s="63">
        <f t="shared" si="8"/>
        <v>0</v>
      </c>
      <c r="BX27" s="14"/>
    </row>
    <row r="28" spans="1:76" ht="16.5" customHeight="1" x14ac:dyDescent="0.2">
      <c r="A28" s="12" t="str">
        <f t="shared" si="3"/>
        <v/>
      </c>
      <c r="B28" s="100">
        <v>13</v>
      </c>
      <c r="C28" s="105" t="e">
        <f>VLOOKUP($A28,#REF!,2,FALSE)</f>
        <v>#REF!</v>
      </c>
      <c r="D28" s="144"/>
      <c r="E28" s="128"/>
      <c r="F28" s="129"/>
      <c r="G28" s="129"/>
      <c r="H28" s="129"/>
      <c r="I28" s="152"/>
      <c r="J28" s="106"/>
      <c r="K28" s="107" t="s">
        <v>1095</v>
      </c>
      <c r="L28" s="107" t="s">
        <v>1095</v>
      </c>
      <c r="M28" s="107" t="s">
        <v>1095</v>
      </c>
      <c r="N28" s="107" t="s">
        <v>1095</v>
      </c>
      <c r="O28" s="101" t="str">
        <f t="shared" si="4"/>
        <v/>
      </c>
      <c r="P28" s="116" t="str">
        <f t="shared" si="1"/>
        <v/>
      </c>
      <c r="Q28" s="119" t="str">
        <f t="shared" si="5"/>
        <v/>
      </c>
      <c r="R28" s="74"/>
      <c r="S28" s="14"/>
      <c r="U28" s="14"/>
      <c r="V28" s="14"/>
      <c r="W28" s="14"/>
      <c r="Y28" s="14" t="str">
        <f t="shared" si="6"/>
        <v>-</v>
      </c>
      <c r="Z28" s="14" t="str">
        <f t="shared" si="7"/>
        <v>-</v>
      </c>
      <c r="AA28" s="75" t="s">
        <v>1659</v>
      </c>
      <c r="AB28" s="63">
        <f t="shared" si="9"/>
        <v>0</v>
      </c>
      <c r="AC28" s="63">
        <f t="shared" si="8"/>
        <v>0</v>
      </c>
      <c r="BX28" s="14"/>
    </row>
    <row r="29" spans="1:76" ht="16.5" customHeight="1" x14ac:dyDescent="0.2">
      <c r="A29" s="12" t="str">
        <f t="shared" si="3"/>
        <v/>
      </c>
      <c r="B29" s="100">
        <v>14</v>
      </c>
      <c r="C29" s="105" t="e">
        <f>VLOOKUP($A29,#REF!,2,FALSE)</f>
        <v>#REF!</v>
      </c>
      <c r="D29" s="144"/>
      <c r="E29" s="128"/>
      <c r="F29" s="129"/>
      <c r="G29" s="129"/>
      <c r="H29" s="129"/>
      <c r="I29" s="152"/>
      <c r="J29" s="106"/>
      <c r="K29" s="107" t="s">
        <v>1095</v>
      </c>
      <c r="L29" s="107" t="s">
        <v>1095</v>
      </c>
      <c r="M29" s="107" t="s">
        <v>1095</v>
      </c>
      <c r="N29" s="107" t="s">
        <v>1095</v>
      </c>
      <c r="O29" s="101" t="str">
        <f t="shared" si="4"/>
        <v/>
      </c>
      <c r="P29" s="116" t="str">
        <f t="shared" si="1"/>
        <v/>
      </c>
      <c r="Q29" s="119" t="str">
        <f t="shared" si="5"/>
        <v/>
      </c>
      <c r="R29" s="74"/>
      <c r="S29" s="14"/>
      <c r="U29" s="14"/>
      <c r="V29" s="14"/>
      <c r="W29" s="14"/>
      <c r="Y29" s="14" t="str">
        <f t="shared" si="6"/>
        <v>-</v>
      </c>
      <c r="Z29" s="14" t="str">
        <f t="shared" si="7"/>
        <v>-</v>
      </c>
      <c r="AA29" s="75" t="s">
        <v>1660</v>
      </c>
      <c r="AB29" s="63">
        <f t="shared" si="9"/>
        <v>0</v>
      </c>
      <c r="AC29" s="63">
        <f t="shared" si="8"/>
        <v>0</v>
      </c>
      <c r="BX29" s="14"/>
    </row>
    <row r="30" spans="1:76" ht="16.5" customHeight="1" x14ac:dyDescent="0.2">
      <c r="A30" s="12" t="str">
        <f t="shared" si="3"/>
        <v/>
      </c>
      <c r="B30" s="100">
        <v>15</v>
      </c>
      <c r="C30" s="105" t="e">
        <f>VLOOKUP($A30,#REF!,2,FALSE)</f>
        <v>#REF!</v>
      </c>
      <c r="D30" s="144"/>
      <c r="E30" s="128"/>
      <c r="F30" s="129"/>
      <c r="G30" s="129"/>
      <c r="H30" s="129"/>
      <c r="I30" s="152"/>
      <c r="J30" s="106"/>
      <c r="K30" s="107" t="s">
        <v>1095</v>
      </c>
      <c r="L30" s="107" t="s">
        <v>1095</v>
      </c>
      <c r="M30" s="107" t="s">
        <v>1095</v>
      </c>
      <c r="N30" s="107" t="s">
        <v>1095</v>
      </c>
      <c r="O30" s="101" t="str">
        <f t="shared" si="4"/>
        <v/>
      </c>
      <c r="P30" s="116" t="str">
        <f t="shared" si="1"/>
        <v/>
      </c>
      <c r="Q30" s="119" t="str">
        <f t="shared" si="5"/>
        <v/>
      </c>
      <c r="R30" s="74"/>
      <c r="S30" s="14"/>
      <c r="U30" s="14"/>
      <c r="V30" s="14"/>
      <c r="W30" s="14"/>
      <c r="Y30" s="14" t="str">
        <f t="shared" si="6"/>
        <v>-</v>
      </c>
      <c r="Z30" s="14" t="str">
        <f t="shared" si="7"/>
        <v>-</v>
      </c>
      <c r="AA30" s="75" t="s">
        <v>1661</v>
      </c>
      <c r="AB30" s="63">
        <f t="shared" si="9"/>
        <v>0</v>
      </c>
      <c r="AC30" s="63">
        <f t="shared" si="8"/>
        <v>0</v>
      </c>
      <c r="BX30" s="14"/>
    </row>
    <row r="31" spans="1:76" ht="16.5" customHeight="1" x14ac:dyDescent="0.2">
      <c r="A31" s="12" t="str">
        <f t="shared" si="3"/>
        <v/>
      </c>
      <c r="B31" s="100">
        <v>16</v>
      </c>
      <c r="C31" s="105" t="e">
        <f>VLOOKUP($A31,#REF!,2,FALSE)</f>
        <v>#REF!</v>
      </c>
      <c r="D31" s="144"/>
      <c r="E31" s="128"/>
      <c r="F31" s="129"/>
      <c r="G31" s="129"/>
      <c r="H31" s="129"/>
      <c r="I31" s="152"/>
      <c r="J31" s="106"/>
      <c r="K31" s="107" t="s">
        <v>1095</v>
      </c>
      <c r="L31" s="107" t="s">
        <v>1095</v>
      </c>
      <c r="M31" s="107" t="s">
        <v>1095</v>
      </c>
      <c r="N31" s="107" t="s">
        <v>1095</v>
      </c>
      <c r="O31" s="101" t="str">
        <f t="shared" si="4"/>
        <v/>
      </c>
      <c r="P31" s="116" t="str">
        <f t="shared" si="1"/>
        <v/>
      </c>
      <c r="Q31" s="119" t="str">
        <f t="shared" si="5"/>
        <v/>
      </c>
      <c r="R31" s="74"/>
      <c r="S31" s="14"/>
      <c r="U31" s="14"/>
      <c r="V31" s="14"/>
      <c r="W31" s="14"/>
      <c r="Y31" s="14" t="str">
        <f t="shared" si="6"/>
        <v>-</v>
      </c>
      <c r="Z31" s="14" t="str">
        <f t="shared" si="7"/>
        <v>-</v>
      </c>
      <c r="AA31" s="75" t="s">
        <v>1662</v>
      </c>
      <c r="AB31" s="63">
        <f t="shared" si="9"/>
        <v>0</v>
      </c>
      <c r="AC31" s="63">
        <f t="shared" si="8"/>
        <v>0</v>
      </c>
      <c r="BX31" s="14"/>
    </row>
    <row r="32" spans="1:76" ht="16.5" customHeight="1" x14ac:dyDescent="0.2">
      <c r="A32" s="12" t="str">
        <f t="shared" si="3"/>
        <v/>
      </c>
      <c r="B32" s="100">
        <v>17</v>
      </c>
      <c r="C32" s="105" t="e">
        <f>VLOOKUP($A32,#REF!,2,FALSE)</f>
        <v>#REF!</v>
      </c>
      <c r="D32" s="144"/>
      <c r="E32" s="128"/>
      <c r="F32" s="129"/>
      <c r="G32" s="129"/>
      <c r="H32" s="129"/>
      <c r="I32" s="152"/>
      <c r="J32" s="106"/>
      <c r="K32" s="107" t="s">
        <v>1095</v>
      </c>
      <c r="L32" s="107" t="s">
        <v>1095</v>
      </c>
      <c r="M32" s="107" t="s">
        <v>1095</v>
      </c>
      <c r="N32" s="107" t="s">
        <v>1095</v>
      </c>
      <c r="O32" s="101" t="str">
        <f t="shared" si="4"/>
        <v/>
      </c>
      <c r="P32" s="116" t="str">
        <f t="shared" si="1"/>
        <v/>
      </c>
      <c r="Q32" s="119" t="str">
        <f t="shared" si="5"/>
        <v/>
      </c>
      <c r="R32" s="74"/>
      <c r="S32" s="14"/>
      <c r="U32" s="14"/>
      <c r="V32" s="14"/>
      <c r="W32" s="14"/>
      <c r="Y32" s="14" t="str">
        <f t="shared" si="6"/>
        <v>-</v>
      </c>
      <c r="Z32" s="14" t="str">
        <f t="shared" si="7"/>
        <v>-</v>
      </c>
      <c r="AA32" s="75" t="s">
        <v>1663</v>
      </c>
      <c r="AB32" s="63">
        <f t="shared" si="9"/>
        <v>0</v>
      </c>
      <c r="AC32" s="63">
        <f t="shared" si="8"/>
        <v>0</v>
      </c>
      <c r="BX32" s="14"/>
    </row>
    <row r="33" spans="1:76" ht="16.5" customHeight="1" x14ac:dyDescent="0.2">
      <c r="A33" s="12" t="str">
        <f t="shared" si="3"/>
        <v/>
      </c>
      <c r="B33" s="100">
        <v>18</v>
      </c>
      <c r="C33" s="105" t="e">
        <f>VLOOKUP($A33,#REF!,2,FALSE)</f>
        <v>#REF!</v>
      </c>
      <c r="D33" s="144"/>
      <c r="E33" s="128"/>
      <c r="F33" s="129"/>
      <c r="G33" s="129"/>
      <c r="H33" s="129"/>
      <c r="I33" s="152"/>
      <c r="J33" s="106"/>
      <c r="K33" s="107" t="s">
        <v>1095</v>
      </c>
      <c r="L33" s="107" t="s">
        <v>1095</v>
      </c>
      <c r="M33" s="107" t="s">
        <v>1095</v>
      </c>
      <c r="N33" s="107" t="s">
        <v>1095</v>
      </c>
      <c r="O33" s="101" t="str">
        <f t="shared" si="4"/>
        <v/>
      </c>
      <c r="P33" s="116" t="str">
        <f t="shared" si="1"/>
        <v/>
      </c>
      <c r="Q33" s="119" t="str">
        <f t="shared" si="5"/>
        <v/>
      </c>
      <c r="R33" s="74"/>
      <c r="S33" s="14"/>
      <c r="U33" s="14"/>
      <c r="V33" s="14"/>
      <c r="W33" s="14"/>
      <c r="Y33" s="14" t="str">
        <f t="shared" si="6"/>
        <v>-</v>
      </c>
      <c r="Z33" s="14" t="str">
        <f t="shared" si="7"/>
        <v>-</v>
      </c>
      <c r="AA33" s="75" t="s">
        <v>1664</v>
      </c>
      <c r="AB33" s="63">
        <f t="shared" si="9"/>
        <v>0</v>
      </c>
      <c r="AC33" s="63">
        <f t="shared" si="8"/>
        <v>0</v>
      </c>
      <c r="BX33" s="14"/>
    </row>
    <row r="34" spans="1:76" ht="16.5" customHeight="1" x14ac:dyDescent="0.2">
      <c r="A34" s="12" t="str">
        <f t="shared" si="3"/>
        <v/>
      </c>
      <c r="B34" s="100">
        <v>19</v>
      </c>
      <c r="C34" s="105" t="e">
        <f>VLOOKUP($A34,#REF!,2,FALSE)</f>
        <v>#REF!</v>
      </c>
      <c r="D34" s="144"/>
      <c r="E34" s="128"/>
      <c r="F34" s="129"/>
      <c r="G34" s="129"/>
      <c r="H34" s="129"/>
      <c r="I34" s="152"/>
      <c r="J34" s="106"/>
      <c r="K34" s="107" t="s">
        <v>1095</v>
      </c>
      <c r="L34" s="107" t="s">
        <v>1095</v>
      </c>
      <c r="M34" s="107" t="s">
        <v>1095</v>
      </c>
      <c r="N34" s="107" t="s">
        <v>1095</v>
      </c>
      <c r="O34" s="101" t="str">
        <f t="shared" si="4"/>
        <v/>
      </c>
      <c r="P34" s="116" t="str">
        <f t="shared" si="1"/>
        <v/>
      </c>
      <c r="Q34" s="119" t="str">
        <f t="shared" si="5"/>
        <v/>
      </c>
      <c r="R34" s="74"/>
      <c r="S34" s="14"/>
      <c r="U34" s="14"/>
      <c r="V34" s="14"/>
      <c r="W34" s="14"/>
      <c r="Y34" s="14" t="str">
        <f t="shared" si="6"/>
        <v>-</v>
      </c>
      <c r="Z34" s="14" t="str">
        <f t="shared" si="7"/>
        <v>-</v>
      </c>
      <c r="BX34" s="14"/>
    </row>
    <row r="35" spans="1:76" ht="16.5" customHeight="1" x14ac:dyDescent="0.2">
      <c r="A35" s="12" t="str">
        <f t="shared" si="3"/>
        <v/>
      </c>
      <c r="B35" s="100">
        <v>20</v>
      </c>
      <c r="C35" s="105" t="e">
        <f>VLOOKUP($A35,#REF!,2,FALSE)</f>
        <v>#REF!</v>
      </c>
      <c r="D35" s="144"/>
      <c r="E35" s="128"/>
      <c r="F35" s="129"/>
      <c r="G35" s="129"/>
      <c r="H35" s="129"/>
      <c r="I35" s="152"/>
      <c r="J35" s="106"/>
      <c r="K35" s="107" t="s">
        <v>1095</v>
      </c>
      <c r="L35" s="107" t="s">
        <v>1095</v>
      </c>
      <c r="M35" s="107" t="s">
        <v>1095</v>
      </c>
      <c r="N35" s="107" t="s">
        <v>1095</v>
      </c>
      <c r="O35" s="101" t="str">
        <f t="shared" si="4"/>
        <v/>
      </c>
      <c r="P35" s="116" t="str">
        <f t="shared" si="1"/>
        <v/>
      </c>
      <c r="Q35" s="119" t="str">
        <f t="shared" si="5"/>
        <v/>
      </c>
      <c r="R35" s="74"/>
      <c r="S35" s="14"/>
      <c r="U35" s="14"/>
      <c r="V35" s="14"/>
      <c r="W35" s="14"/>
      <c r="Y35" s="14" t="str">
        <f t="shared" si="6"/>
        <v>-</v>
      </c>
      <c r="Z35" s="14" t="str">
        <f t="shared" si="7"/>
        <v>-</v>
      </c>
      <c r="BX35" s="14"/>
    </row>
    <row r="36" spans="1:76" ht="16.5" customHeight="1" x14ac:dyDescent="0.2">
      <c r="A36" s="12" t="str">
        <f t="shared" si="3"/>
        <v/>
      </c>
      <c r="B36" s="100">
        <v>21</v>
      </c>
      <c r="C36" s="105" t="e">
        <f>VLOOKUP($A36,#REF!,2,FALSE)</f>
        <v>#REF!</v>
      </c>
      <c r="D36" s="144"/>
      <c r="E36" s="128"/>
      <c r="F36" s="129"/>
      <c r="G36" s="129"/>
      <c r="H36" s="129"/>
      <c r="I36" s="152"/>
      <c r="J36" s="106"/>
      <c r="K36" s="107" t="s">
        <v>1095</v>
      </c>
      <c r="L36" s="107" t="s">
        <v>1095</v>
      </c>
      <c r="M36" s="107" t="s">
        <v>1095</v>
      </c>
      <c r="N36" s="107" t="s">
        <v>1095</v>
      </c>
      <c r="O36" s="101" t="str">
        <f t="shared" si="4"/>
        <v/>
      </c>
      <c r="P36" s="116" t="str">
        <f t="shared" si="1"/>
        <v/>
      </c>
      <c r="Q36" s="119" t="str">
        <f t="shared" si="5"/>
        <v/>
      </c>
      <c r="R36" s="74"/>
      <c r="S36" s="14"/>
      <c r="U36" s="14"/>
      <c r="V36" s="14"/>
      <c r="W36" s="14"/>
      <c r="Y36" s="14" t="str">
        <f t="shared" si="6"/>
        <v>-</v>
      </c>
      <c r="Z36" s="14" t="str">
        <f t="shared" si="7"/>
        <v>-</v>
      </c>
      <c r="BX36" s="14"/>
    </row>
    <row r="37" spans="1:76" ht="16.5" customHeight="1" x14ac:dyDescent="0.2">
      <c r="A37" s="12" t="str">
        <f t="shared" si="3"/>
        <v/>
      </c>
      <c r="B37" s="100">
        <v>22</v>
      </c>
      <c r="C37" s="105" t="e">
        <f>VLOOKUP($A37,#REF!,2,FALSE)</f>
        <v>#REF!</v>
      </c>
      <c r="D37" s="144"/>
      <c r="E37" s="128"/>
      <c r="F37" s="129"/>
      <c r="G37" s="129"/>
      <c r="H37" s="129"/>
      <c r="I37" s="152"/>
      <c r="J37" s="106"/>
      <c r="K37" s="107" t="s">
        <v>1095</v>
      </c>
      <c r="L37" s="107" t="s">
        <v>1095</v>
      </c>
      <c r="M37" s="107" t="s">
        <v>1095</v>
      </c>
      <c r="N37" s="107" t="s">
        <v>1095</v>
      </c>
      <c r="O37" s="101" t="str">
        <f t="shared" si="4"/>
        <v/>
      </c>
      <c r="P37" s="116" t="str">
        <f t="shared" si="1"/>
        <v/>
      </c>
      <c r="Q37" s="119" t="str">
        <f t="shared" si="5"/>
        <v/>
      </c>
      <c r="R37" s="74"/>
      <c r="S37" s="14"/>
      <c r="U37" s="14"/>
      <c r="V37" s="14"/>
      <c r="W37" s="14"/>
      <c r="Y37" s="14" t="str">
        <f t="shared" si="6"/>
        <v>-</v>
      </c>
      <c r="Z37" s="14" t="str">
        <f t="shared" si="7"/>
        <v>-</v>
      </c>
    </row>
    <row r="38" spans="1:76" ht="16.5" customHeight="1" x14ac:dyDescent="0.2">
      <c r="A38" s="12" t="str">
        <f t="shared" si="3"/>
        <v/>
      </c>
      <c r="B38" s="100">
        <v>23</v>
      </c>
      <c r="C38" s="105" t="e">
        <f>VLOOKUP($A38,#REF!,2,FALSE)</f>
        <v>#REF!</v>
      </c>
      <c r="D38" s="144"/>
      <c r="E38" s="128"/>
      <c r="F38" s="129"/>
      <c r="G38" s="129"/>
      <c r="H38" s="129"/>
      <c r="I38" s="152"/>
      <c r="J38" s="106"/>
      <c r="K38" s="107" t="s">
        <v>1095</v>
      </c>
      <c r="L38" s="107" t="s">
        <v>1095</v>
      </c>
      <c r="M38" s="107" t="s">
        <v>1095</v>
      </c>
      <c r="N38" s="107" t="s">
        <v>1095</v>
      </c>
      <c r="O38" s="101" t="str">
        <f t="shared" si="4"/>
        <v/>
      </c>
      <c r="P38" s="116" t="str">
        <f t="shared" si="1"/>
        <v/>
      </c>
      <c r="Q38" s="119" t="str">
        <f t="shared" si="5"/>
        <v/>
      </c>
      <c r="R38" s="74"/>
      <c r="S38" s="14"/>
      <c r="U38" s="14"/>
      <c r="V38" s="14"/>
      <c r="W38" s="14"/>
      <c r="Y38" s="14" t="str">
        <f t="shared" si="6"/>
        <v>-</v>
      </c>
      <c r="Z38" s="14" t="str">
        <f t="shared" si="7"/>
        <v>-</v>
      </c>
    </row>
    <row r="39" spans="1:76" ht="16.5" customHeight="1" x14ac:dyDescent="0.2">
      <c r="A39" s="12" t="str">
        <f t="shared" si="3"/>
        <v/>
      </c>
      <c r="B39" s="100">
        <v>24</v>
      </c>
      <c r="C39" s="105" t="e">
        <f>VLOOKUP($A39,#REF!,2,FALSE)</f>
        <v>#REF!</v>
      </c>
      <c r="D39" s="144"/>
      <c r="E39" s="128"/>
      <c r="F39" s="129"/>
      <c r="G39" s="129"/>
      <c r="H39" s="129"/>
      <c r="I39" s="152"/>
      <c r="J39" s="106"/>
      <c r="K39" s="107" t="s">
        <v>1095</v>
      </c>
      <c r="L39" s="107" t="s">
        <v>1095</v>
      </c>
      <c r="M39" s="107" t="s">
        <v>1095</v>
      </c>
      <c r="N39" s="107" t="s">
        <v>1095</v>
      </c>
      <c r="O39" s="101" t="str">
        <f t="shared" si="4"/>
        <v/>
      </c>
      <c r="P39" s="116" t="str">
        <f t="shared" si="1"/>
        <v/>
      </c>
      <c r="Q39" s="119" t="str">
        <f t="shared" si="5"/>
        <v/>
      </c>
      <c r="R39" s="74"/>
      <c r="S39" s="14"/>
      <c r="U39" s="14"/>
      <c r="V39" s="14"/>
      <c r="W39" s="14"/>
      <c r="Y39" s="14" t="str">
        <f t="shared" si="6"/>
        <v>-</v>
      </c>
      <c r="Z39" s="14" t="str">
        <f t="shared" si="7"/>
        <v>-</v>
      </c>
      <c r="AE39" s="14" t="e">
        <f>種目!C16</f>
        <v>#VALUE!</v>
      </c>
    </row>
    <row r="40" spans="1:76" ht="16.5" customHeight="1" x14ac:dyDescent="0.2">
      <c r="A40" s="12" t="str">
        <f t="shared" si="3"/>
        <v/>
      </c>
      <c r="B40" s="100">
        <v>25</v>
      </c>
      <c r="C40" s="105" t="e">
        <f>VLOOKUP($A40,#REF!,2,FALSE)</f>
        <v>#REF!</v>
      </c>
      <c r="D40" s="144"/>
      <c r="E40" s="128"/>
      <c r="F40" s="129"/>
      <c r="G40" s="129"/>
      <c r="H40" s="129"/>
      <c r="I40" s="152"/>
      <c r="J40" s="106"/>
      <c r="K40" s="107" t="s">
        <v>1095</v>
      </c>
      <c r="L40" s="107" t="s">
        <v>1095</v>
      </c>
      <c r="M40" s="107" t="s">
        <v>1095</v>
      </c>
      <c r="N40" s="107" t="s">
        <v>1095</v>
      </c>
      <c r="O40" s="101" t="str">
        <f t="shared" si="4"/>
        <v/>
      </c>
      <c r="P40" s="116" t="str">
        <f t="shared" si="1"/>
        <v/>
      </c>
      <c r="Q40" s="119" t="str">
        <f t="shared" si="5"/>
        <v/>
      </c>
      <c r="R40" s="74"/>
      <c r="S40" s="14"/>
      <c r="U40" s="14"/>
      <c r="V40" s="14"/>
      <c r="W40" s="14"/>
      <c r="Y40" s="14" t="str">
        <f t="shared" si="6"/>
        <v>-</v>
      </c>
      <c r="Z40" s="14" t="str">
        <f t="shared" si="7"/>
        <v>-</v>
      </c>
      <c r="AE40" s="14" t="e">
        <f>種目!C17</f>
        <v>#VALUE!</v>
      </c>
    </row>
    <row r="41" spans="1:76" ht="16.5" customHeight="1" x14ac:dyDescent="0.2">
      <c r="A41" s="12" t="str">
        <f t="shared" si="3"/>
        <v/>
      </c>
      <c r="B41" s="100">
        <v>26</v>
      </c>
      <c r="C41" s="105" t="e">
        <f>VLOOKUP($A41,#REF!,2,FALSE)</f>
        <v>#REF!</v>
      </c>
      <c r="D41" s="144"/>
      <c r="E41" s="128"/>
      <c r="F41" s="129"/>
      <c r="G41" s="129"/>
      <c r="H41" s="129"/>
      <c r="I41" s="152"/>
      <c r="J41" s="106"/>
      <c r="K41" s="107" t="s">
        <v>1095</v>
      </c>
      <c r="L41" s="107" t="s">
        <v>1095</v>
      </c>
      <c r="M41" s="107" t="s">
        <v>1095</v>
      </c>
      <c r="N41" s="107" t="s">
        <v>1095</v>
      </c>
      <c r="O41" s="101" t="str">
        <f t="shared" si="4"/>
        <v/>
      </c>
      <c r="P41" s="116" t="str">
        <f t="shared" si="1"/>
        <v/>
      </c>
      <c r="Q41" s="119" t="str">
        <f t="shared" si="5"/>
        <v/>
      </c>
      <c r="R41" s="74"/>
      <c r="S41" s="14"/>
      <c r="U41" s="14"/>
      <c r="V41" s="14"/>
      <c r="W41" s="14"/>
      <c r="Y41" s="14" t="str">
        <f t="shared" si="6"/>
        <v>-</v>
      </c>
      <c r="Z41" s="14" t="str">
        <f t="shared" si="7"/>
        <v>-</v>
      </c>
      <c r="AE41" s="14" t="e">
        <f>種目!C18</f>
        <v>#VALUE!</v>
      </c>
    </row>
    <row r="42" spans="1:76" ht="16.5" customHeight="1" x14ac:dyDescent="0.2">
      <c r="A42" s="12" t="str">
        <f t="shared" si="3"/>
        <v/>
      </c>
      <c r="B42" s="100">
        <v>27</v>
      </c>
      <c r="C42" s="105" t="e">
        <f>VLOOKUP($A42,#REF!,2,FALSE)</f>
        <v>#REF!</v>
      </c>
      <c r="D42" s="144"/>
      <c r="E42" s="128"/>
      <c r="F42" s="129"/>
      <c r="G42" s="129"/>
      <c r="H42" s="129"/>
      <c r="I42" s="152"/>
      <c r="J42" s="106"/>
      <c r="K42" s="107" t="s">
        <v>1095</v>
      </c>
      <c r="L42" s="107" t="s">
        <v>1095</v>
      </c>
      <c r="M42" s="107" t="s">
        <v>1095</v>
      </c>
      <c r="N42" s="107" t="s">
        <v>1095</v>
      </c>
      <c r="O42" s="101" t="str">
        <f t="shared" si="4"/>
        <v/>
      </c>
      <c r="P42" s="116" t="str">
        <f t="shared" si="1"/>
        <v/>
      </c>
      <c r="Q42" s="119" t="str">
        <f t="shared" si="5"/>
        <v/>
      </c>
      <c r="R42" s="74"/>
      <c r="S42" s="14"/>
      <c r="U42" s="14"/>
      <c r="V42" s="14"/>
      <c r="W42" s="14"/>
      <c r="Y42" s="14" t="str">
        <f t="shared" si="6"/>
        <v>-</v>
      </c>
      <c r="Z42" s="14" t="str">
        <f t="shared" si="7"/>
        <v>-</v>
      </c>
      <c r="AE42" s="14" t="e">
        <f>種目!C19</f>
        <v>#VALUE!</v>
      </c>
    </row>
    <row r="43" spans="1:76" ht="16.5" customHeight="1" x14ac:dyDescent="0.2">
      <c r="A43" s="12" t="str">
        <f t="shared" si="3"/>
        <v/>
      </c>
      <c r="B43" s="100">
        <v>28</v>
      </c>
      <c r="C43" s="105" t="e">
        <f>VLOOKUP($A43,#REF!,2,FALSE)</f>
        <v>#REF!</v>
      </c>
      <c r="D43" s="144"/>
      <c r="E43" s="128"/>
      <c r="F43" s="129"/>
      <c r="G43" s="129"/>
      <c r="H43" s="129"/>
      <c r="I43" s="152"/>
      <c r="J43" s="106"/>
      <c r="K43" s="107" t="s">
        <v>1095</v>
      </c>
      <c r="L43" s="107" t="s">
        <v>1095</v>
      </c>
      <c r="M43" s="107" t="s">
        <v>1095</v>
      </c>
      <c r="N43" s="107" t="s">
        <v>1095</v>
      </c>
      <c r="O43" s="101" t="str">
        <f t="shared" si="4"/>
        <v/>
      </c>
      <c r="P43" s="116" t="str">
        <f t="shared" si="1"/>
        <v/>
      </c>
      <c r="Q43" s="119" t="str">
        <f t="shared" si="5"/>
        <v/>
      </c>
      <c r="R43" s="74"/>
      <c r="S43" s="14"/>
      <c r="U43" s="14"/>
      <c r="V43" s="14"/>
      <c r="W43" s="14"/>
      <c r="Y43" s="14" t="str">
        <f t="shared" si="6"/>
        <v>-</v>
      </c>
      <c r="Z43" s="14" t="str">
        <f t="shared" si="7"/>
        <v>-</v>
      </c>
    </row>
    <row r="44" spans="1:76" ht="16.5" customHeight="1" x14ac:dyDescent="0.2">
      <c r="A44" s="12" t="str">
        <f t="shared" si="3"/>
        <v/>
      </c>
      <c r="B44" s="100">
        <v>29</v>
      </c>
      <c r="C44" s="105" t="e">
        <f>VLOOKUP($A44,#REF!,2,FALSE)</f>
        <v>#REF!</v>
      </c>
      <c r="D44" s="144"/>
      <c r="E44" s="128"/>
      <c r="F44" s="129"/>
      <c r="G44" s="129"/>
      <c r="H44" s="129"/>
      <c r="I44" s="152"/>
      <c r="J44" s="106"/>
      <c r="K44" s="107" t="s">
        <v>1095</v>
      </c>
      <c r="L44" s="107" t="s">
        <v>1095</v>
      </c>
      <c r="M44" s="107" t="s">
        <v>1095</v>
      </c>
      <c r="N44" s="107" t="s">
        <v>1095</v>
      </c>
      <c r="O44" s="101" t="str">
        <f t="shared" si="4"/>
        <v/>
      </c>
      <c r="P44" s="116" t="str">
        <f t="shared" si="1"/>
        <v/>
      </c>
      <c r="Q44" s="119" t="str">
        <f t="shared" si="5"/>
        <v/>
      </c>
      <c r="R44" s="74"/>
      <c r="S44" s="14"/>
      <c r="U44" s="14"/>
      <c r="V44" s="14"/>
      <c r="W44" s="14"/>
      <c r="Y44" s="14" t="str">
        <f t="shared" si="6"/>
        <v>-</v>
      </c>
      <c r="Z44" s="14" t="str">
        <f t="shared" si="7"/>
        <v>-</v>
      </c>
    </row>
    <row r="45" spans="1:76" ht="16.5" customHeight="1" x14ac:dyDescent="0.2">
      <c r="A45" s="12" t="str">
        <f t="shared" si="3"/>
        <v/>
      </c>
      <c r="B45" s="100">
        <v>30</v>
      </c>
      <c r="C45" s="105" t="e">
        <f>VLOOKUP($A45,#REF!,2,FALSE)</f>
        <v>#REF!</v>
      </c>
      <c r="D45" s="144"/>
      <c r="E45" s="128"/>
      <c r="F45" s="129"/>
      <c r="G45" s="129"/>
      <c r="H45" s="129"/>
      <c r="I45" s="152"/>
      <c r="J45" s="106"/>
      <c r="K45" s="107" t="s">
        <v>1095</v>
      </c>
      <c r="L45" s="107" t="s">
        <v>1095</v>
      </c>
      <c r="M45" s="107" t="s">
        <v>1095</v>
      </c>
      <c r="N45" s="107" t="s">
        <v>1095</v>
      </c>
      <c r="O45" s="101" t="str">
        <f t="shared" si="4"/>
        <v/>
      </c>
      <c r="P45" s="116" t="str">
        <f t="shared" si="1"/>
        <v/>
      </c>
      <c r="Q45" s="119" t="str">
        <f t="shared" si="5"/>
        <v/>
      </c>
      <c r="R45" s="74"/>
      <c r="S45" s="14"/>
      <c r="U45" s="14"/>
      <c r="V45" s="14"/>
      <c r="W45" s="14"/>
      <c r="Y45" s="14" t="str">
        <f t="shared" si="6"/>
        <v>-</v>
      </c>
      <c r="Z45" s="14" t="str">
        <f t="shared" si="7"/>
        <v>-</v>
      </c>
    </row>
    <row r="46" spans="1:76" ht="16.5" customHeight="1" x14ac:dyDescent="0.2">
      <c r="A46" s="12" t="str">
        <f t="shared" si="3"/>
        <v/>
      </c>
      <c r="B46" s="100">
        <v>31</v>
      </c>
      <c r="C46" s="105" t="e">
        <f>VLOOKUP($A46,#REF!,2,FALSE)</f>
        <v>#REF!</v>
      </c>
      <c r="D46" s="144"/>
      <c r="E46" s="128"/>
      <c r="F46" s="129"/>
      <c r="G46" s="129"/>
      <c r="H46" s="129"/>
      <c r="I46" s="152"/>
      <c r="J46" s="106"/>
      <c r="K46" s="107" t="s">
        <v>1095</v>
      </c>
      <c r="L46" s="107" t="s">
        <v>1095</v>
      </c>
      <c r="M46" s="107" t="s">
        <v>1095</v>
      </c>
      <c r="N46" s="107" t="s">
        <v>1095</v>
      </c>
      <c r="O46" s="101" t="str">
        <f t="shared" si="4"/>
        <v/>
      </c>
      <c r="P46" s="116" t="str">
        <f t="shared" si="1"/>
        <v/>
      </c>
      <c r="Q46" s="119" t="str">
        <f t="shared" si="5"/>
        <v/>
      </c>
      <c r="R46" s="74"/>
      <c r="S46" s="14"/>
      <c r="U46" s="14"/>
      <c r="V46" s="14"/>
      <c r="W46" s="14"/>
      <c r="Y46" s="14" t="str">
        <f t="shared" si="6"/>
        <v>-</v>
      </c>
      <c r="Z46" s="14" t="str">
        <f t="shared" si="7"/>
        <v>-</v>
      </c>
    </row>
    <row r="47" spans="1:76" ht="16.5" customHeight="1" x14ac:dyDescent="0.2">
      <c r="A47" s="12" t="str">
        <f t="shared" si="3"/>
        <v/>
      </c>
      <c r="B47" s="100">
        <v>32</v>
      </c>
      <c r="C47" s="105" t="e">
        <f>VLOOKUP($A47,#REF!,2,FALSE)</f>
        <v>#REF!</v>
      </c>
      <c r="D47" s="144"/>
      <c r="E47" s="128"/>
      <c r="F47" s="129"/>
      <c r="G47" s="129"/>
      <c r="H47" s="129"/>
      <c r="I47" s="152"/>
      <c r="J47" s="106"/>
      <c r="K47" s="107" t="s">
        <v>1095</v>
      </c>
      <c r="L47" s="107" t="s">
        <v>1095</v>
      </c>
      <c r="M47" s="107" t="s">
        <v>1095</v>
      </c>
      <c r="N47" s="107" t="s">
        <v>1095</v>
      </c>
      <c r="O47" s="101" t="str">
        <f t="shared" si="4"/>
        <v/>
      </c>
      <c r="P47" s="116" t="str">
        <f t="shared" si="1"/>
        <v/>
      </c>
      <c r="Q47" s="119" t="str">
        <f t="shared" si="5"/>
        <v/>
      </c>
      <c r="R47" s="74"/>
      <c r="S47" s="14"/>
      <c r="U47" s="14"/>
      <c r="V47" s="14"/>
      <c r="W47" s="14"/>
      <c r="Y47" s="14" t="str">
        <f t="shared" si="6"/>
        <v>-</v>
      </c>
      <c r="Z47" s="14" t="str">
        <f t="shared" si="7"/>
        <v>-</v>
      </c>
    </row>
    <row r="48" spans="1:76" ht="16.5" customHeight="1" x14ac:dyDescent="0.2">
      <c r="A48" s="12" t="str">
        <f t="shared" si="3"/>
        <v/>
      </c>
      <c r="B48" s="100">
        <v>33</v>
      </c>
      <c r="C48" s="105" t="e">
        <f>VLOOKUP($A48,#REF!,2,FALSE)</f>
        <v>#REF!</v>
      </c>
      <c r="D48" s="144"/>
      <c r="E48" s="128"/>
      <c r="F48" s="129"/>
      <c r="G48" s="129"/>
      <c r="H48" s="129"/>
      <c r="I48" s="152"/>
      <c r="J48" s="106"/>
      <c r="K48" s="107" t="s">
        <v>1095</v>
      </c>
      <c r="L48" s="107" t="s">
        <v>1095</v>
      </c>
      <c r="M48" s="107" t="s">
        <v>1095</v>
      </c>
      <c r="N48" s="107" t="s">
        <v>1095</v>
      </c>
      <c r="O48" s="101" t="str">
        <f t="shared" si="4"/>
        <v/>
      </c>
      <c r="P48" s="116" t="str">
        <f t="shared" si="1"/>
        <v/>
      </c>
      <c r="Q48" s="119" t="str">
        <f t="shared" si="5"/>
        <v/>
      </c>
      <c r="R48" s="74"/>
      <c r="S48" s="14"/>
      <c r="U48" s="14"/>
      <c r="V48" s="14"/>
      <c r="W48" s="14"/>
      <c r="Y48" s="14" t="str">
        <f t="shared" si="6"/>
        <v>-</v>
      </c>
      <c r="Z48" s="14" t="str">
        <f t="shared" si="7"/>
        <v>-</v>
      </c>
    </row>
    <row r="49" spans="1:26" ht="16.5" customHeight="1" x14ac:dyDescent="0.2">
      <c r="A49" s="12" t="str">
        <f t="shared" si="3"/>
        <v/>
      </c>
      <c r="B49" s="100">
        <v>34</v>
      </c>
      <c r="C49" s="105" t="e">
        <f>VLOOKUP($A49,#REF!,2,FALSE)</f>
        <v>#REF!</v>
      </c>
      <c r="D49" s="144"/>
      <c r="E49" s="128"/>
      <c r="F49" s="129"/>
      <c r="G49" s="129"/>
      <c r="H49" s="129"/>
      <c r="I49" s="152"/>
      <c r="J49" s="106"/>
      <c r="K49" s="107" t="s">
        <v>1095</v>
      </c>
      <c r="L49" s="107" t="s">
        <v>1095</v>
      </c>
      <c r="M49" s="107" t="s">
        <v>1095</v>
      </c>
      <c r="N49" s="107" t="s">
        <v>1095</v>
      </c>
      <c r="O49" s="101" t="str">
        <f t="shared" si="4"/>
        <v/>
      </c>
      <c r="P49" s="116" t="str">
        <f t="shared" si="1"/>
        <v/>
      </c>
      <c r="Q49" s="119" t="str">
        <f t="shared" si="5"/>
        <v/>
      </c>
      <c r="R49" s="74"/>
      <c r="S49" s="14"/>
      <c r="U49" s="14"/>
      <c r="V49" s="14"/>
      <c r="W49" s="14"/>
      <c r="Y49" s="14" t="str">
        <f t="shared" si="6"/>
        <v>-</v>
      </c>
      <c r="Z49" s="14" t="str">
        <f t="shared" si="7"/>
        <v>-</v>
      </c>
    </row>
    <row r="50" spans="1:26" ht="16.5" customHeight="1" x14ac:dyDescent="0.2">
      <c r="A50" s="12" t="str">
        <f t="shared" si="3"/>
        <v/>
      </c>
      <c r="B50" s="100">
        <v>35</v>
      </c>
      <c r="C50" s="105" t="e">
        <f>VLOOKUP($A50,#REF!,2,FALSE)</f>
        <v>#REF!</v>
      </c>
      <c r="D50" s="144"/>
      <c r="E50" s="128"/>
      <c r="F50" s="129"/>
      <c r="G50" s="129"/>
      <c r="H50" s="129"/>
      <c r="I50" s="152"/>
      <c r="J50" s="106"/>
      <c r="K50" s="107" t="s">
        <v>1095</v>
      </c>
      <c r="L50" s="107" t="s">
        <v>1095</v>
      </c>
      <c r="M50" s="107" t="s">
        <v>1095</v>
      </c>
      <c r="N50" s="107" t="s">
        <v>1095</v>
      </c>
      <c r="O50" s="101" t="str">
        <f t="shared" si="4"/>
        <v/>
      </c>
      <c r="P50" s="116" t="str">
        <f t="shared" si="1"/>
        <v/>
      </c>
      <c r="Q50" s="119" t="str">
        <f t="shared" si="5"/>
        <v/>
      </c>
      <c r="R50" s="74"/>
      <c r="S50" s="14"/>
      <c r="U50" s="14"/>
      <c r="V50" s="14"/>
      <c r="W50" s="14"/>
      <c r="Y50" s="14" t="str">
        <f t="shared" si="6"/>
        <v>-</v>
      </c>
      <c r="Z50" s="14" t="str">
        <f t="shared" si="7"/>
        <v>-</v>
      </c>
    </row>
    <row r="51" spans="1:26" ht="16.5" customHeight="1" x14ac:dyDescent="0.2">
      <c r="A51" s="12" t="str">
        <f t="shared" si="3"/>
        <v/>
      </c>
      <c r="B51" s="100">
        <v>36</v>
      </c>
      <c r="C51" s="105" t="e">
        <f>VLOOKUP($A51,#REF!,2,FALSE)</f>
        <v>#REF!</v>
      </c>
      <c r="D51" s="144"/>
      <c r="E51" s="128"/>
      <c r="F51" s="129"/>
      <c r="G51" s="129"/>
      <c r="H51" s="129"/>
      <c r="I51" s="152"/>
      <c r="J51" s="106"/>
      <c r="K51" s="107" t="s">
        <v>1095</v>
      </c>
      <c r="L51" s="107" t="s">
        <v>1095</v>
      </c>
      <c r="M51" s="107" t="s">
        <v>1095</v>
      </c>
      <c r="N51" s="107" t="s">
        <v>1095</v>
      </c>
      <c r="O51" s="101" t="str">
        <f t="shared" si="4"/>
        <v/>
      </c>
      <c r="P51" s="116" t="str">
        <f t="shared" si="1"/>
        <v/>
      </c>
      <c r="Q51" s="119" t="str">
        <f t="shared" si="5"/>
        <v/>
      </c>
      <c r="R51" s="74"/>
      <c r="S51" s="14"/>
      <c r="U51" s="14"/>
      <c r="V51" s="14"/>
      <c r="W51" s="14"/>
      <c r="Y51" s="14" t="str">
        <f t="shared" si="6"/>
        <v>-</v>
      </c>
      <c r="Z51" s="14" t="str">
        <f t="shared" si="7"/>
        <v>-</v>
      </c>
    </row>
    <row r="52" spans="1:26" ht="16.5" customHeight="1" x14ac:dyDescent="0.2">
      <c r="A52" s="12" t="str">
        <f t="shared" si="3"/>
        <v/>
      </c>
      <c r="B52" s="100">
        <v>37</v>
      </c>
      <c r="C52" s="105" t="e">
        <f>VLOOKUP($A52,#REF!,2,FALSE)</f>
        <v>#REF!</v>
      </c>
      <c r="D52" s="144"/>
      <c r="E52" s="128"/>
      <c r="F52" s="129"/>
      <c r="G52" s="129"/>
      <c r="H52" s="129"/>
      <c r="I52" s="152"/>
      <c r="J52" s="106"/>
      <c r="K52" s="107" t="s">
        <v>1095</v>
      </c>
      <c r="L52" s="107" t="s">
        <v>1095</v>
      </c>
      <c r="M52" s="107" t="s">
        <v>1095</v>
      </c>
      <c r="N52" s="107" t="s">
        <v>1095</v>
      </c>
      <c r="O52" s="101" t="str">
        <f t="shared" si="4"/>
        <v/>
      </c>
      <c r="P52" s="116" t="str">
        <f t="shared" si="1"/>
        <v/>
      </c>
      <c r="Q52" s="119" t="str">
        <f t="shared" si="5"/>
        <v/>
      </c>
      <c r="R52" s="74"/>
      <c r="S52" s="14"/>
      <c r="U52" s="14"/>
      <c r="V52" s="14"/>
      <c r="W52" s="14"/>
      <c r="Y52" s="14" t="str">
        <f t="shared" si="6"/>
        <v>-</v>
      </c>
      <c r="Z52" s="14" t="str">
        <f t="shared" si="7"/>
        <v>-</v>
      </c>
    </row>
    <row r="53" spans="1:26" ht="16.5" customHeight="1" x14ac:dyDescent="0.2">
      <c r="A53" s="12" t="str">
        <f t="shared" si="3"/>
        <v/>
      </c>
      <c r="B53" s="100">
        <v>38</v>
      </c>
      <c r="C53" s="105" t="e">
        <f>VLOOKUP($A53,#REF!,2,FALSE)</f>
        <v>#REF!</v>
      </c>
      <c r="D53" s="144"/>
      <c r="E53" s="128"/>
      <c r="F53" s="129"/>
      <c r="G53" s="129"/>
      <c r="H53" s="129"/>
      <c r="I53" s="152"/>
      <c r="J53" s="106"/>
      <c r="K53" s="107" t="s">
        <v>1095</v>
      </c>
      <c r="L53" s="107" t="s">
        <v>1095</v>
      </c>
      <c r="M53" s="107" t="s">
        <v>1095</v>
      </c>
      <c r="N53" s="107" t="s">
        <v>1095</v>
      </c>
      <c r="O53" s="101" t="str">
        <f t="shared" si="4"/>
        <v/>
      </c>
      <c r="P53" s="116" t="str">
        <f t="shared" si="1"/>
        <v/>
      </c>
      <c r="Q53" s="119" t="str">
        <f t="shared" si="5"/>
        <v/>
      </c>
      <c r="R53" s="74"/>
      <c r="S53" s="14"/>
      <c r="U53" s="14"/>
      <c r="V53" s="14"/>
      <c r="W53" s="14"/>
      <c r="Y53" s="14" t="str">
        <f t="shared" si="6"/>
        <v>-</v>
      </c>
      <c r="Z53" s="14" t="str">
        <f t="shared" si="7"/>
        <v>-</v>
      </c>
    </row>
    <row r="54" spans="1:26" ht="16.5" customHeight="1" x14ac:dyDescent="0.2">
      <c r="A54" s="12" t="str">
        <f t="shared" si="3"/>
        <v/>
      </c>
      <c r="B54" s="100">
        <v>39</v>
      </c>
      <c r="C54" s="105" t="e">
        <f>VLOOKUP($A54,#REF!,2,FALSE)</f>
        <v>#REF!</v>
      </c>
      <c r="D54" s="144"/>
      <c r="E54" s="128"/>
      <c r="F54" s="129"/>
      <c r="G54" s="129"/>
      <c r="H54" s="129"/>
      <c r="I54" s="152"/>
      <c r="J54" s="106"/>
      <c r="K54" s="107" t="s">
        <v>1095</v>
      </c>
      <c r="L54" s="107" t="s">
        <v>1095</v>
      </c>
      <c r="M54" s="107" t="s">
        <v>1095</v>
      </c>
      <c r="N54" s="107" t="s">
        <v>1095</v>
      </c>
      <c r="O54" s="101" t="str">
        <f t="shared" si="4"/>
        <v/>
      </c>
      <c r="P54" s="116" t="str">
        <f t="shared" si="1"/>
        <v/>
      </c>
      <c r="Q54" s="119" t="str">
        <f t="shared" si="5"/>
        <v/>
      </c>
      <c r="R54" s="74"/>
      <c r="S54" s="14"/>
      <c r="U54" s="14"/>
      <c r="V54" s="14"/>
      <c r="W54" s="14"/>
      <c r="Y54" s="14" t="str">
        <f t="shared" si="6"/>
        <v>-</v>
      </c>
      <c r="Z54" s="14" t="str">
        <f t="shared" si="7"/>
        <v>-</v>
      </c>
    </row>
    <row r="55" spans="1:26" ht="16.5" customHeight="1" x14ac:dyDescent="0.2">
      <c r="A55" s="12" t="str">
        <f t="shared" si="3"/>
        <v/>
      </c>
      <c r="B55" s="100">
        <v>40</v>
      </c>
      <c r="C55" s="105" t="e">
        <f>VLOOKUP($A55,#REF!,2,FALSE)</f>
        <v>#REF!</v>
      </c>
      <c r="D55" s="144"/>
      <c r="E55" s="128"/>
      <c r="F55" s="129"/>
      <c r="G55" s="129"/>
      <c r="H55" s="129"/>
      <c r="I55" s="152"/>
      <c r="J55" s="106"/>
      <c r="K55" s="107" t="s">
        <v>1095</v>
      </c>
      <c r="L55" s="107" t="s">
        <v>1095</v>
      </c>
      <c r="M55" s="107" t="s">
        <v>1095</v>
      </c>
      <c r="N55" s="107" t="s">
        <v>1095</v>
      </c>
      <c r="O55" s="101" t="str">
        <f t="shared" si="4"/>
        <v/>
      </c>
      <c r="P55" s="116" t="str">
        <f t="shared" si="1"/>
        <v/>
      </c>
      <c r="Q55" s="119" t="str">
        <f t="shared" si="5"/>
        <v/>
      </c>
      <c r="R55" s="74"/>
      <c r="S55" s="14"/>
      <c r="U55" s="14"/>
      <c r="V55" s="14"/>
      <c r="W55" s="14"/>
      <c r="Y55" s="14" t="str">
        <f t="shared" si="6"/>
        <v>-</v>
      </c>
      <c r="Z55" s="14" t="str">
        <f t="shared" si="7"/>
        <v>-</v>
      </c>
    </row>
    <row r="56" spans="1:26" ht="16.5" customHeight="1" x14ac:dyDescent="0.2">
      <c r="A56" s="12" t="str">
        <f t="shared" si="3"/>
        <v/>
      </c>
      <c r="B56" s="100">
        <v>41</v>
      </c>
      <c r="C56" s="105" t="e">
        <f>VLOOKUP($A56,#REF!,2,FALSE)</f>
        <v>#REF!</v>
      </c>
      <c r="D56" s="144"/>
      <c r="E56" s="128"/>
      <c r="F56" s="129"/>
      <c r="G56" s="129"/>
      <c r="H56" s="129"/>
      <c r="I56" s="152"/>
      <c r="J56" s="106"/>
      <c r="K56" s="107" t="s">
        <v>1095</v>
      </c>
      <c r="L56" s="107" t="s">
        <v>1095</v>
      </c>
      <c r="M56" s="107" t="s">
        <v>1095</v>
      </c>
      <c r="N56" s="107" t="s">
        <v>1095</v>
      </c>
      <c r="O56" s="101" t="str">
        <f t="shared" si="4"/>
        <v/>
      </c>
      <c r="P56" s="116" t="str">
        <f t="shared" si="1"/>
        <v/>
      </c>
      <c r="Q56" s="119" t="str">
        <f t="shared" si="5"/>
        <v/>
      </c>
      <c r="R56" s="74"/>
      <c r="S56" s="14"/>
      <c r="U56" s="14"/>
      <c r="V56" s="14"/>
      <c r="W56" s="14"/>
      <c r="Y56" s="14" t="str">
        <f t="shared" si="6"/>
        <v>-</v>
      </c>
      <c r="Z56" s="14" t="str">
        <f t="shared" si="7"/>
        <v>-</v>
      </c>
    </row>
    <row r="57" spans="1:26" ht="16.5" customHeight="1" x14ac:dyDescent="0.2">
      <c r="A57" s="12" t="str">
        <f t="shared" si="3"/>
        <v/>
      </c>
      <c r="B57" s="100">
        <v>42</v>
      </c>
      <c r="C57" s="105" t="e">
        <f>VLOOKUP($A57,#REF!,2,FALSE)</f>
        <v>#REF!</v>
      </c>
      <c r="D57" s="144"/>
      <c r="E57" s="128"/>
      <c r="F57" s="129"/>
      <c r="G57" s="129"/>
      <c r="H57" s="129"/>
      <c r="I57" s="152"/>
      <c r="J57" s="106"/>
      <c r="K57" s="107" t="s">
        <v>1095</v>
      </c>
      <c r="L57" s="107" t="s">
        <v>1095</v>
      </c>
      <c r="M57" s="107" t="s">
        <v>1095</v>
      </c>
      <c r="N57" s="107" t="s">
        <v>1095</v>
      </c>
      <c r="O57" s="101" t="str">
        <f t="shared" si="4"/>
        <v/>
      </c>
      <c r="P57" s="116" t="str">
        <f t="shared" si="1"/>
        <v/>
      </c>
      <c r="Q57" s="119" t="str">
        <f t="shared" si="5"/>
        <v/>
      </c>
      <c r="R57" s="74"/>
      <c r="S57" s="14"/>
      <c r="U57" s="14"/>
      <c r="V57" s="14"/>
      <c r="W57" s="14"/>
      <c r="Y57" s="14" t="str">
        <f t="shared" si="6"/>
        <v>-</v>
      </c>
      <c r="Z57" s="14" t="str">
        <f t="shared" si="7"/>
        <v>-</v>
      </c>
    </row>
    <row r="58" spans="1:26" ht="16.5" customHeight="1" x14ac:dyDescent="0.2">
      <c r="A58" s="12" t="str">
        <f t="shared" si="3"/>
        <v/>
      </c>
      <c r="B58" s="100">
        <v>43</v>
      </c>
      <c r="C58" s="105" t="e">
        <f>VLOOKUP($A58,#REF!,2,FALSE)</f>
        <v>#REF!</v>
      </c>
      <c r="D58" s="144"/>
      <c r="E58" s="128"/>
      <c r="F58" s="129"/>
      <c r="G58" s="129"/>
      <c r="H58" s="129"/>
      <c r="I58" s="152"/>
      <c r="J58" s="106"/>
      <c r="K58" s="107" t="s">
        <v>1095</v>
      </c>
      <c r="L58" s="107" t="s">
        <v>1095</v>
      </c>
      <c r="M58" s="107" t="s">
        <v>1095</v>
      </c>
      <c r="N58" s="107" t="s">
        <v>1095</v>
      </c>
      <c r="O58" s="101" t="str">
        <f t="shared" si="4"/>
        <v/>
      </c>
      <c r="P58" s="116" t="str">
        <f t="shared" si="1"/>
        <v/>
      </c>
      <c r="Q58" s="119" t="str">
        <f t="shared" si="5"/>
        <v/>
      </c>
      <c r="R58" s="74"/>
      <c r="S58" s="14"/>
      <c r="U58" s="14"/>
      <c r="V58" s="14"/>
      <c r="W58" s="14"/>
      <c r="Y58" s="14" t="str">
        <f t="shared" si="6"/>
        <v>-</v>
      </c>
      <c r="Z58" s="14" t="str">
        <f t="shared" si="7"/>
        <v>-</v>
      </c>
    </row>
    <row r="59" spans="1:26" ht="16.5" customHeight="1" x14ac:dyDescent="0.2">
      <c r="A59" s="12" t="str">
        <f t="shared" si="3"/>
        <v/>
      </c>
      <c r="B59" s="100">
        <v>44</v>
      </c>
      <c r="C59" s="105" t="e">
        <f>VLOOKUP($A59,#REF!,2,FALSE)</f>
        <v>#REF!</v>
      </c>
      <c r="D59" s="144"/>
      <c r="E59" s="128"/>
      <c r="F59" s="129"/>
      <c r="G59" s="129"/>
      <c r="H59" s="129"/>
      <c r="I59" s="152"/>
      <c r="J59" s="106"/>
      <c r="K59" s="107" t="s">
        <v>1095</v>
      </c>
      <c r="L59" s="107" t="s">
        <v>1095</v>
      </c>
      <c r="M59" s="107" t="s">
        <v>1095</v>
      </c>
      <c r="N59" s="107" t="s">
        <v>1095</v>
      </c>
      <c r="O59" s="101" t="str">
        <f t="shared" si="4"/>
        <v/>
      </c>
      <c r="P59" s="116" t="str">
        <f t="shared" si="1"/>
        <v/>
      </c>
      <c r="Q59" s="119" t="str">
        <f t="shared" si="5"/>
        <v/>
      </c>
      <c r="R59" s="74"/>
      <c r="S59" s="14"/>
      <c r="U59" s="14"/>
      <c r="V59" s="14"/>
      <c r="W59" s="14"/>
      <c r="Y59" s="14" t="str">
        <f t="shared" si="6"/>
        <v>-</v>
      </c>
      <c r="Z59" s="14" t="str">
        <f t="shared" si="7"/>
        <v>-</v>
      </c>
    </row>
    <row r="60" spans="1:26" ht="16.5" customHeight="1" x14ac:dyDescent="0.2">
      <c r="A60" s="12" t="str">
        <f t="shared" si="3"/>
        <v/>
      </c>
      <c r="B60" s="100">
        <v>45</v>
      </c>
      <c r="C60" s="105" t="e">
        <f>VLOOKUP($A60,#REF!,2,FALSE)</f>
        <v>#REF!</v>
      </c>
      <c r="D60" s="144"/>
      <c r="E60" s="128"/>
      <c r="F60" s="129"/>
      <c r="G60" s="129"/>
      <c r="H60" s="129"/>
      <c r="I60" s="152"/>
      <c r="J60" s="106"/>
      <c r="K60" s="107" t="s">
        <v>1095</v>
      </c>
      <c r="L60" s="107" t="s">
        <v>1095</v>
      </c>
      <c r="M60" s="107" t="s">
        <v>1095</v>
      </c>
      <c r="N60" s="107" t="s">
        <v>1095</v>
      </c>
      <c r="O60" s="101" t="str">
        <f t="shared" si="4"/>
        <v/>
      </c>
      <c r="P60" s="116" t="str">
        <f t="shared" si="1"/>
        <v/>
      </c>
      <c r="Q60" s="119" t="str">
        <f t="shared" si="5"/>
        <v/>
      </c>
      <c r="R60" s="74"/>
      <c r="S60" s="14"/>
      <c r="U60" s="14"/>
      <c r="V60" s="14"/>
      <c r="W60" s="14"/>
      <c r="Y60" s="14" t="str">
        <f t="shared" si="6"/>
        <v>-</v>
      </c>
      <c r="Z60" s="14" t="str">
        <f t="shared" si="7"/>
        <v>-</v>
      </c>
    </row>
    <row r="61" spans="1:26" ht="16.5" customHeight="1" x14ac:dyDescent="0.2">
      <c r="A61" s="12" t="str">
        <f t="shared" si="3"/>
        <v/>
      </c>
      <c r="B61" s="100">
        <v>46</v>
      </c>
      <c r="C61" s="105" t="e">
        <f>VLOOKUP($A61,#REF!,2,FALSE)</f>
        <v>#REF!</v>
      </c>
      <c r="D61" s="144"/>
      <c r="E61" s="128"/>
      <c r="F61" s="129"/>
      <c r="G61" s="129"/>
      <c r="H61" s="129"/>
      <c r="I61" s="152"/>
      <c r="J61" s="106"/>
      <c r="K61" s="107" t="s">
        <v>1095</v>
      </c>
      <c r="L61" s="107" t="s">
        <v>1095</v>
      </c>
      <c r="M61" s="107" t="s">
        <v>1095</v>
      </c>
      <c r="N61" s="107" t="s">
        <v>1095</v>
      </c>
      <c r="O61" s="101" t="str">
        <f t="shared" si="4"/>
        <v/>
      </c>
      <c r="P61" s="116" t="str">
        <f t="shared" si="1"/>
        <v/>
      </c>
      <c r="Q61" s="119" t="str">
        <f t="shared" si="5"/>
        <v/>
      </c>
      <c r="R61" s="74"/>
      <c r="S61" s="14"/>
      <c r="U61" s="14"/>
      <c r="V61" s="14"/>
      <c r="W61" s="14"/>
      <c r="Y61" s="14" t="str">
        <f t="shared" si="6"/>
        <v>-</v>
      </c>
      <c r="Z61" s="14" t="str">
        <f t="shared" si="7"/>
        <v>-</v>
      </c>
    </row>
    <row r="62" spans="1:26" ht="16.5" customHeight="1" x14ac:dyDescent="0.2">
      <c r="A62" s="12" t="str">
        <f t="shared" si="3"/>
        <v/>
      </c>
      <c r="B62" s="100">
        <v>47</v>
      </c>
      <c r="C62" s="105" t="e">
        <f>VLOOKUP($A62,#REF!,2,FALSE)</f>
        <v>#REF!</v>
      </c>
      <c r="D62" s="144"/>
      <c r="E62" s="128"/>
      <c r="F62" s="129"/>
      <c r="G62" s="129"/>
      <c r="H62" s="129"/>
      <c r="I62" s="152"/>
      <c r="J62" s="106"/>
      <c r="K62" s="107" t="s">
        <v>1095</v>
      </c>
      <c r="L62" s="107" t="s">
        <v>1095</v>
      </c>
      <c r="M62" s="107" t="s">
        <v>1095</v>
      </c>
      <c r="N62" s="107" t="s">
        <v>1095</v>
      </c>
      <c r="O62" s="101" t="str">
        <f t="shared" si="4"/>
        <v/>
      </c>
      <c r="P62" s="116" t="str">
        <f t="shared" si="1"/>
        <v/>
      </c>
      <c r="Q62" s="119" t="str">
        <f t="shared" si="5"/>
        <v/>
      </c>
      <c r="R62" s="74"/>
      <c r="S62" s="14"/>
      <c r="U62" s="14"/>
      <c r="V62" s="14"/>
      <c r="W62" s="14"/>
      <c r="Y62" s="14" t="str">
        <f t="shared" si="6"/>
        <v>-</v>
      </c>
      <c r="Z62" s="14" t="str">
        <f t="shared" si="7"/>
        <v>-</v>
      </c>
    </row>
    <row r="63" spans="1:26" ht="16.5" customHeight="1" x14ac:dyDescent="0.2">
      <c r="A63" s="12" t="str">
        <f t="shared" si="3"/>
        <v/>
      </c>
      <c r="B63" s="100">
        <v>48</v>
      </c>
      <c r="C63" s="105" t="e">
        <f>VLOOKUP($A63,#REF!,2,FALSE)</f>
        <v>#REF!</v>
      </c>
      <c r="D63" s="144"/>
      <c r="E63" s="128"/>
      <c r="F63" s="129"/>
      <c r="G63" s="129"/>
      <c r="H63" s="129"/>
      <c r="I63" s="152"/>
      <c r="J63" s="106"/>
      <c r="K63" s="107" t="s">
        <v>1095</v>
      </c>
      <c r="L63" s="107" t="s">
        <v>1095</v>
      </c>
      <c r="M63" s="107" t="s">
        <v>1095</v>
      </c>
      <c r="N63" s="107" t="s">
        <v>1095</v>
      </c>
      <c r="O63" s="101" t="str">
        <f t="shared" si="4"/>
        <v/>
      </c>
      <c r="P63" s="116" t="str">
        <f t="shared" si="1"/>
        <v/>
      </c>
      <c r="Q63" s="119" t="str">
        <f t="shared" si="5"/>
        <v/>
      </c>
      <c r="R63" s="74"/>
      <c r="S63" s="14"/>
      <c r="U63" s="14"/>
      <c r="V63" s="14"/>
      <c r="W63" s="14"/>
      <c r="Y63" s="14" t="str">
        <f t="shared" si="6"/>
        <v>-</v>
      </c>
      <c r="Z63" s="14" t="str">
        <f t="shared" si="7"/>
        <v>-</v>
      </c>
    </row>
    <row r="64" spans="1:26" ht="16.5" customHeight="1" x14ac:dyDescent="0.2">
      <c r="A64" s="12" t="str">
        <f t="shared" si="3"/>
        <v/>
      </c>
      <c r="B64" s="100">
        <v>49</v>
      </c>
      <c r="C64" s="105" t="e">
        <f>VLOOKUP($A64,#REF!,2,FALSE)</f>
        <v>#REF!</v>
      </c>
      <c r="D64" s="144"/>
      <c r="E64" s="128"/>
      <c r="F64" s="129"/>
      <c r="G64" s="129"/>
      <c r="H64" s="129"/>
      <c r="I64" s="152"/>
      <c r="J64" s="106"/>
      <c r="K64" s="107" t="s">
        <v>1095</v>
      </c>
      <c r="L64" s="107" t="s">
        <v>1095</v>
      </c>
      <c r="M64" s="107" t="s">
        <v>1095</v>
      </c>
      <c r="N64" s="107" t="s">
        <v>1095</v>
      </c>
      <c r="O64" s="101" t="str">
        <f t="shared" si="4"/>
        <v/>
      </c>
      <c r="P64" s="116" t="str">
        <f t="shared" si="1"/>
        <v/>
      </c>
      <c r="Q64" s="119" t="str">
        <f t="shared" si="5"/>
        <v/>
      </c>
      <c r="R64" s="74"/>
      <c r="S64" s="14"/>
      <c r="U64" s="14"/>
      <c r="V64" s="14"/>
      <c r="W64" s="14"/>
      <c r="Y64" s="14" t="str">
        <f t="shared" si="6"/>
        <v>-</v>
      </c>
      <c r="Z64" s="14" t="str">
        <f t="shared" si="7"/>
        <v>-</v>
      </c>
    </row>
    <row r="65" spans="1:226" ht="16.5" customHeight="1" x14ac:dyDescent="0.2">
      <c r="A65" s="12" t="str">
        <f t="shared" si="3"/>
        <v/>
      </c>
      <c r="B65" s="100">
        <v>50</v>
      </c>
      <c r="C65" s="105" t="e">
        <f>VLOOKUP($A65,#REF!,2,FALSE)</f>
        <v>#REF!</v>
      </c>
      <c r="D65" s="144"/>
      <c r="E65" s="128"/>
      <c r="F65" s="129"/>
      <c r="G65" s="129"/>
      <c r="H65" s="129"/>
      <c r="I65" s="152"/>
      <c r="J65" s="106"/>
      <c r="K65" s="107" t="s">
        <v>1095</v>
      </c>
      <c r="L65" s="107" t="s">
        <v>1095</v>
      </c>
      <c r="M65" s="107" t="s">
        <v>1095</v>
      </c>
      <c r="N65" s="107" t="s">
        <v>1095</v>
      </c>
      <c r="O65" s="101" t="str">
        <f t="shared" si="4"/>
        <v/>
      </c>
      <c r="P65" s="116" t="str">
        <f t="shared" si="1"/>
        <v/>
      </c>
      <c r="Q65" s="119" t="str">
        <f t="shared" si="5"/>
        <v/>
      </c>
      <c r="R65" s="74"/>
      <c r="S65" s="14"/>
      <c r="U65" s="14"/>
      <c r="V65" s="14"/>
      <c r="W65" s="14"/>
      <c r="Y65" s="14" t="str">
        <f t="shared" si="6"/>
        <v>-</v>
      </c>
      <c r="Z65" s="14" t="str">
        <f t="shared" si="7"/>
        <v>-</v>
      </c>
    </row>
    <row r="66" spans="1:226" ht="16.5" customHeight="1" x14ac:dyDescent="0.2">
      <c r="A66" s="12" t="str">
        <f t="shared" si="3"/>
        <v/>
      </c>
      <c r="B66" s="100">
        <v>51</v>
      </c>
      <c r="C66" s="105" t="e">
        <f>VLOOKUP($A66,#REF!,2,FALSE)</f>
        <v>#REF!</v>
      </c>
      <c r="D66" s="144"/>
      <c r="E66" s="128"/>
      <c r="F66" s="129"/>
      <c r="G66" s="129"/>
      <c r="H66" s="129"/>
      <c r="I66" s="152"/>
      <c r="J66" s="106"/>
      <c r="K66" s="107" t="s">
        <v>1095</v>
      </c>
      <c r="L66" s="107" t="s">
        <v>1095</v>
      </c>
      <c r="M66" s="107" t="s">
        <v>1095</v>
      </c>
      <c r="N66" s="107" t="s">
        <v>1095</v>
      </c>
      <c r="O66" s="101" t="str">
        <f t="shared" si="4"/>
        <v/>
      </c>
      <c r="P66" s="116" t="str">
        <f t="shared" si="1"/>
        <v/>
      </c>
      <c r="Q66" s="119" t="str">
        <f t="shared" si="5"/>
        <v/>
      </c>
      <c r="R66" s="74"/>
      <c r="S66" s="14"/>
      <c r="U66" s="14"/>
      <c r="V66" s="14"/>
      <c r="W66" s="14"/>
      <c r="Y66" s="14" t="str">
        <f t="shared" si="6"/>
        <v>-</v>
      </c>
      <c r="Z66" s="14" t="str">
        <f t="shared" si="7"/>
        <v>-</v>
      </c>
    </row>
    <row r="67" spans="1:226" ht="16.5" customHeight="1" x14ac:dyDescent="0.2">
      <c r="A67" s="12" t="str">
        <f t="shared" si="3"/>
        <v/>
      </c>
      <c r="B67" s="100">
        <v>52</v>
      </c>
      <c r="C67" s="105" t="e">
        <f>VLOOKUP($A67,#REF!,2,FALSE)</f>
        <v>#REF!</v>
      </c>
      <c r="D67" s="144"/>
      <c r="E67" s="128"/>
      <c r="F67" s="129"/>
      <c r="G67" s="129"/>
      <c r="H67" s="129"/>
      <c r="I67" s="152"/>
      <c r="J67" s="106"/>
      <c r="K67" s="107" t="s">
        <v>1095</v>
      </c>
      <c r="L67" s="107" t="s">
        <v>1095</v>
      </c>
      <c r="M67" s="107" t="s">
        <v>1095</v>
      </c>
      <c r="N67" s="107" t="s">
        <v>1095</v>
      </c>
      <c r="O67" s="101" t="str">
        <f t="shared" si="4"/>
        <v/>
      </c>
      <c r="P67" s="116" t="str">
        <f t="shared" si="1"/>
        <v/>
      </c>
      <c r="Q67" s="119" t="str">
        <f t="shared" si="5"/>
        <v/>
      </c>
      <c r="R67" s="74"/>
      <c r="S67" s="14"/>
      <c r="U67" s="14"/>
      <c r="V67" s="14"/>
      <c r="W67" s="14"/>
      <c r="Y67" s="14" t="str">
        <f t="shared" si="6"/>
        <v>-</v>
      </c>
      <c r="Z67" s="14" t="str">
        <f t="shared" si="7"/>
        <v>-</v>
      </c>
    </row>
    <row r="68" spans="1:226" ht="16.5" customHeight="1" x14ac:dyDescent="0.2">
      <c r="A68" s="12" t="str">
        <f t="shared" si="3"/>
        <v/>
      </c>
      <c r="B68" s="100">
        <v>53</v>
      </c>
      <c r="C68" s="105" t="e">
        <f>VLOOKUP($A68,#REF!,2,FALSE)</f>
        <v>#REF!</v>
      </c>
      <c r="D68" s="144"/>
      <c r="E68" s="128"/>
      <c r="F68" s="129"/>
      <c r="G68" s="129"/>
      <c r="H68" s="129"/>
      <c r="I68" s="152"/>
      <c r="J68" s="106"/>
      <c r="K68" s="107" t="s">
        <v>1095</v>
      </c>
      <c r="L68" s="107" t="s">
        <v>1095</v>
      </c>
      <c r="M68" s="107" t="s">
        <v>1095</v>
      </c>
      <c r="N68" s="107" t="s">
        <v>1095</v>
      </c>
      <c r="O68" s="101" t="str">
        <f t="shared" si="4"/>
        <v/>
      </c>
      <c r="P68" s="116" t="str">
        <f t="shared" si="1"/>
        <v/>
      </c>
      <c r="Q68" s="119" t="str">
        <f t="shared" si="5"/>
        <v/>
      </c>
      <c r="R68" s="74"/>
      <c r="S68" s="14"/>
      <c r="U68" s="14"/>
      <c r="V68" s="14"/>
      <c r="W68" s="14"/>
      <c r="Y68" s="14" t="str">
        <f t="shared" si="6"/>
        <v>-</v>
      </c>
      <c r="Z68" s="14" t="str">
        <f t="shared" si="7"/>
        <v>-</v>
      </c>
    </row>
    <row r="69" spans="1:226" ht="16.5" customHeight="1" x14ac:dyDescent="0.2">
      <c r="A69" s="12" t="str">
        <f t="shared" si="3"/>
        <v/>
      </c>
      <c r="B69" s="100">
        <v>54</v>
      </c>
      <c r="C69" s="105" t="e">
        <f>VLOOKUP($A69,#REF!,2,FALSE)</f>
        <v>#REF!</v>
      </c>
      <c r="D69" s="144"/>
      <c r="E69" s="128"/>
      <c r="F69" s="129"/>
      <c r="G69" s="129"/>
      <c r="H69" s="129"/>
      <c r="I69" s="152"/>
      <c r="J69" s="106"/>
      <c r="K69" s="107" t="s">
        <v>1095</v>
      </c>
      <c r="L69" s="107" t="s">
        <v>1095</v>
      </c>
      <c r="M69" s="107" t="s">
        <v>1095</v>
      </c>
      <c r="N69" s="107" t="s">
        <v>1095</v>
      </c>
      <c r="O69" s="101" t="str">
        <f t="shared" si="4"/>
        <v/>
      </c>
      <c r="P69" s="116" t="str">
        <f t="shared" si="1"/>
        <v/>
      </c>
      <c r="Q69" s="119" t="str">
        <f t="shared" si="5"/>
        <v/>
      </c>
      <c r="R69" s="74"/>
      <c r="S69" s="14"/>
      <c r="U69" s="14"/>
      <c r="V69" s="14"/>
      <c r="W69" s="14"/>
      <c r="Y69" s="14" t="str">
        <f t="shared" si="6"/>
        <v>-</v>
      </c>
      <c r="Z69" s="14" t="str">
        <f t="shared" si="7"/>
        <v>-</v>
      </c>
    </row>
    <row r="70" spans="1:226" ht="16.5" customHeight="1" x14ac:dyDescent="0.2">
      <c r="A70" s="12" t="str">
        <f t="shared" si="3"/>
        <v/>
      </c>
      <c r="B70" s="100">
        <v>55</v>
      </c>
      <c r="C70" s="105" t="e">
        <f>VLOOKUP($A70,#REF!,2,FALSE)</f>
        <v>#REF!</v>
      </c>
      <c r="D70" s="144"/>
      <c r="E70" s="128"/>
      <c r="F70" s="129"/>
      <c r="G70" s="129"/>
      <c r="H70" s="129"/>
      <c r="I70" s="152"/>
      <c r="J70" s="106"/>
      <c r="K70" s="107" t="s">
        <v>1095</v>
      </c>
      <c r="L70" s="107" t="s">
        <v>1095</v>
      </c>
      <c r="M70" s="107" t="s">
        <v>1095</v>
      </c>
      <c r="N70" s="107" t="s">
        <v>1095</v>
      </c>
      <c r="O70" s="101" t="str">
        <f t="shared" si="4"/>
        <v/>
      </c>
      <c r="P70" s="116" t="str">
        <f t="shared" si="1"/>
        <v/>
      </c>
      <c r="Q70" s="119" t="str">
        <f t="shared" si="5"/>
        <v/>
      </c>
      <c r="R70" s="74"/>
      <c r="S70" s="14"/>
      <c r="U70" s="14"/>
      <c r="V70" s="14"/>
      <c r="W70" s="14"/>
      <c r="Y70" s="14" t="str">
        <f t="shared" si="6"/>
        <v>-</v>
      </c>
      <c r="Z70" s="14" t="str">
        <f t="shared" si="7"/>
        <v>-</v>
      </c>
    </row>
    <row r="71" spans="1:226" ht="16.5" customHeight="1" x14ac:dyDescent="0.2">
      <c r="A71" s="12" t="str">
        <f t="shared" si="3"/>
        <v/>
      </c>
      <c r="B71" s="100">
        <v>56</v>
      </c>
      <c r="C71" s="105" t="e">
        <f>VLOOKUP($A71,#REF!,2,FALSE)</f>
        <v>#REF!</v>
      </c>
      <c r="D71" s="144"/>
      <c r="E71" s="128"/>
      <c r="F71" s="129"/>
      <c r="G71" s="129"/>
      <c r="H71" s="129"/>
      <c r="I71" s="152"/>
      <c r="J71" s="106"/>
      <c r="K71" s="107" t="s">
        <v>1095</v>
      </c>
      <c r="L71" s="107" t="s">
        <v>1095</v>
      </c>
      <c r="M71" s="107" t="s">
        <v>1095</v>
      </c>
      <c r="N71" s="107" t="s">
        <v>1095</v>
      </c>
      <c r="O71" s="101" t="str">
        <f t="shared" si="4"/>
        <v/>
      </c>
      <c r="P71" s="116" t="str">
        <f t="shared" si="1"/>
        <v/>
      </c>
      <c r="Q71" s="119" t="str">
        <f t="shared" si="5"/>
        <v/>
      </c>
      <c r="R71" s="74"/>
      <c r="S71" s="14"/>
      <c r="U71" s="14"/>
      <c r="V71" s="14"/>
      <c r="W71" s="14"/>
      <c r="Y71" s="14" t="str">
        <f t="shared" si="6"/>
        <v>-</v>
      </c>
      <c r="Z71" s="14" t="str">
        <f t="shared" si="7"/>
        <v>-</v>
      </c>
    </row>
    <row r="72" spans="1:226" ht="16.5" customHeight="1" x14ac:dyDescent="0.2">
      <c r="A72" s="12" t="str">
        <f t="shared" si="3"/>
        <v/>
      </c>
      <c r="B72" s="100">
        <v>57</v>
      </c>
      <c r="C72" s="105" t="e">
        <f>VLOOKUP($A72,#REF!,2,FALSE)</f>
        <v>#REF!</v>
      </c>
      <c r="D72" s="144"/>
      <c r="E72" s="128"/>
      <c r="F72" s="129"/>
      <c r="G72" s="129"/>
      <c r="H72" s="129"/>
      <c r="I72" s="152"/>
      <c r="J72" s="106"/>
      <c r="K72" s="107" t="s">
        <v>1095</v>
      </c>
      <c r="L72" s="107" t="s">
        <v>1095</v>
      </c>
      <c r="M72" s="107" t="s">
        <v>1095</v>
      </c>
      <c r="N72" s="107" t="s">
        <v>1095</v>
      </c>
      <c r="O72" s="101" t="str">
        <f t="shared" si="4"/>
        <v/>
      </c>
      <c r="P72" s="116" t="str">
        <f t="shared" si="1"/>
        <v/>
      </c>
      <c r="Q72" s="119" t="str">
        <f t="shared" si="5"/>
        <v/>
      </c>
      <c r="R72" s="74"/>
      <c r="S72" s="14"/>
      <c r="U72" s="14"/>
      <c r="V72" s="14"/>
      <c r="W72" s="14"/>
      <c r="Y72" s="14" t="str">
        <f t="shared" si="6"/>
        <v>-</v>
      </c>
      <c r="Z72" s="14" t="str">
        <f t="shared" si="7"/>
        <v>-</v>
      </c>
    </row>
    <row r="73" spans="1:226" ht="16.5" customHeight="1" x14ac:dyDescent="0.2">
      <c r="A73" s="12" t="str">
        <f t="shared" si="3"/>
        <v/>
      </c>
      <c r="B73" s="100">
        <v>58</v>
      </c>
      <c r="C73" s="105" t="e">
        <f>VLOOKUP($A73,#REF!,2,FALSE)</f>
        <v>#REF!</v>
      </c>
      <c r="D73" s="144"/>
      <c r="E73" s="128"/>
      <c r="F73" s="129"/>
      <c r="G73" s="129"/>
      <c r="H73" s="129"/>
      <c r="I73" s="152"/>
      <c r="J73" s="106"/>
      <c r="K73" s="107" t="s">
        <v>1095</v>
      </c>
      <c r="L73" s="107" t="s">
        <v>1095</v>
      </c>
      <c r="M73" s="107" t="s">
        <v>1095</v>
      </c>
      <c r="N73" s="107" t="s">
        <v>1095</v>
      </c>
      <c r="O73" s="101" t="str">
        <f t="shared" si="4"/>
        <v/>
      </c>
      <c r="P73" s="116" t="str">
        <f t="shared" si="1"/>
        <v/>
      </c>
      <c r="Q73" s="119" t="str">
        <f t="shared" si="5"/>
        <v/>
      </c>
      <c r="R73" s="74"/>
      <c r="S73" s="14"/>
      <c r="U73" s="14"/>
      <c r="V73" s="14"/>
      <c r="W73" s="14"/>
      <c r="Y73" s="14" t="str">
        <f t="shared" si="6"/>
        <v>-</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100">
        <v>59</v>
      </c>
      <c r="C74" s="105" t="e">
        <f>VLOOKUP($A74,#REF!,2,FALSE)</f>
        <v>#REF!</v>
      </c>
      <c r="D74" s="144"/>
      <c r="E74" s="128"/>
      <c r="F74" s="129"/>
      <c r="G74" s="129"/>
      <c r="H74" s="129"/>
      <c r="I74" s="152"/>
      <c r="J74" s="106"/>
      <c r="K74" s="107" t="s">
        <v>1095</v>
      </c>
      <c r="L74" s="107" t="s">
        <v>1095</v>
      </c>
      <c r="M74" s="107" t="s">
        <v>1095</v>
      </c>
      <c r="N74" s="107" t="s">
        <v>1095</v>
      </c>
      <c r="O74" s="101" t="str">
        <f t="shared" si="4"/>
        <v/>
      </c>
      <c r="P74" s="116" t="str">
        <f t="shared" si="1"/>
        <v/>
      </c>
      <c r="Q74" s="119" t="str">
        <f t="shared" si="5"/>
        <v/>
      </c>
      <c r="R74" s="74"/>
      <c r="S74" s="14"/>
      <c r="U74" s="14"/>
      <c r="V74" s="14"/>
      <c r="W74" s="14"/>
      <c r="Y74" s="14" t="str">
        <f t="shared" si="6"/>
        <v>-</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100">
        <v>60</v>
      </c>
      <c r="C75" s="105" t="e">
        <f>VLOOKUP($A75,#REF!,2,FALSE)</f>
        <v>#REF!</v>
      </c>
      <c r="D75" s="144"/>
      <c r="E75" s="128"/>
      <c r="F75" s="129"/>
      <c r="G75" s="129"/>
      <c r="H75" s="129"/>
      <c r="I75" s="152"/>
      <c r="J75" s="106"/>
      <c r="K75" s="107" t="s">
        <v>1095</v>
      </c>
      <c r="L75" s="107" t="s">
        <v>1095</v>
      </c>
      <c r="M75" s="107" t="s">
        <v>1095</v>
      </c>
      <c r="N75" s="107" t="s">
        <v>1095</v>
      </c>
      <c r="O75" s="101" t="str">
        <f t="shared" si="4"/>
        <v/>
      </c>
      <c r="P75" s="116" t="str">
        <f t="shared" si="1"/>
        <v/>
      </c>
      <c r="Q75" s="119" t="str">
        <f t="shared" si="5"/>
        <v/>
      </c>
      <c r="R75" s="74"/>
      <c r="S75" s="14"/>
      <c r="U75" s="14"/>
      <c r="V75" s="14"/>
      <c r="W75" s="14"/>
      <c r="Y75" s="14" t="str">
        <f t="shared" si="6"/>
        <v>-</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100">
        <v>61</v>
      </c>
      <c r="C76" s="105" t="e">
        <f>VLOOKUP($A76,#REF!,2,FALSE)</f>
        <v>#REF!</v>
      </c>
      <c r="D76" s="144"/>
      <c r="E76" s="128"/>
      <c r="F76" s="129"/>
      <c r="G76" s="129"/>
      <c r="H76" s="129"/>
      <c r="I76" s="152"/>
      <c r="J76" s="106"/>
      <c r="K76" s="107" t="s">
        <v>1095</v>
      </c>
      <c r="L76" s="107" t="s">
        <v>1095</v>
      </c>
      <c r="M76" s="107" t="s">
        <v>1095</v>
      </c>
      <c r="N76" s="107" t="s">
        <v>1095</v>
      </c>
      <c r="O76" s="101" t="str">
        <f t="shared" si="4"/>
        <v/>
      </c>
      <c r="P76" s="116" t="str">
        <f t="shared" si="1"/>
        <v/>
      </c>
      <c r="Q76" s="119" t="str">
        <f t="shared" si="5"/>
        <v/>
      </c>
      <c r="R76" s="74"/>
      <c r="S76" s="14"/>
      <c r="U76" s="14"/>
      <c r="V76" s="14"/>
      <c r="W76" s="14"/>
      <c r="Y76" s="14" t="str">
        <f t="shared" si="6"/>
        <v>-</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100">
        <v>62</v>
      </c>
      <c r="C77" s="105" t="e">
        <f>VLOOKUP($A77,#REF!,2,FALSE)</f>
        <v>#REF!</v>
      </c>
      <c r="D77" s="144"/>
      <c r="E77" s="128"/>
      <c r="F77" s="129"/>
      <c r="G77" s="129"/>
      <c r="H77" s="129"/>
      <c r="I77" s="152"/>
      <c r="J77" s="106"/>
      <c r="K77" s="107" t="s">
        <v>1095</v>
      </c>
      <c r="L77" s="107" t="s">
        <v>1095</v>
      </c>
      <c r="M77" s="107" t="s">
        <v>1095</v>
      </c>
      <c r="N77" s="107" t="s">
        <v>1095</v>
      </c>
      <c r="O77" s="101" t="str">
        <f t="shared" si="4"/>
        <v/>
      </c>
      <c r="P77" s="116" t="str">
        <f t="shared" si="1"/>
        <v/>
      </c>
      <c r="Q77" s="119" t="str">
        <f t="shared" si="5"/>
        <v/>
      </c>
      <c r="R77" s="74"/>
      <c r="S77" s="14"/>
      <c r="U77" s="14"/>
      <c r="V77" s="14"/>
      <c r="W77" s="14"/>
      <c r="Y77" s="14" t="str">
        <f t="shared" si="6"/>
        <v>-</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100">
        <v>63</v>
      </c>
      <c r="C78" s="105" t="e">
        <f>VLOOKUP($A78,#REF!,2,FALSE)</f>
        <v>#REF!</v>
      </c>
      <c r="D78" s="144"/>
      <c r="E78" s="128"/>
      <c r="F78" s="129"/>
      <c r="G78" s="129"/>
      <c r="H78" s="129"/>
      <c r="I78" s="152"/>
      <c r="J78" s="106"/>
      <c r="K78" s="107" t="s">
        <v>1095</v>
      </c>
      <c r="L78" s="107" t="s">
        <v>1095</v>
      </c>
      <c r="M78" s="107" t="s">
        <v>1095</v>
      </c>
      <c r="N78" s="107" t="s">
        <v>1095</v>
      </c>
      <c r="O78" s="101" t="str">
        <f t="shared" si="4"/>
        <v/>
      </c>
      <c r="P78" s="116" t="str">
        <f t="shared" si="1"/>
        <v/>
      </c>
      <c r="Q78" s="119" t="str">
        <f t="shared" si="5"/>
        <v/>
      </c>
      <c r="R78" s="74"/>
      <c r="S78" s="14"/>
      <c r="U78" s="14"/>
      <c r="V78" s="14"/>
      <c r="W78" s="14"/>
      <c r="Y78" s="14" t="str">
        <f t="shared" si="6"/>
        <v>-</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100">
        <v>64</v>
      </c>
      <c r="C79" s="105" t="e">
        <f>VLOOKUP($A79,#REF!,2,FALSE)</f>
        <v>#REF!</v>
      </c>
      <c r="D79" s="144"/>
      <c r="E79" s="128"/>
      <c r="F79" s="129"/>
      <c r="G79" s="129"/>
      <c r="H79" s="129"/>
      <c r="I79" s="152"/>
      <c r="J79" s="106"/>
      <c r="K79" s="107" t="s">
        <v>1095</v>
      </c>
      <c r="L79" s="107" t="s">
        <v>1095</v>
      </c>
      <c r="M79" s="107" t="s">
        <v>1095</v>
      </c>
      <c r="N79" s="107" t="s">
        <v>1095</v>
      </c>
      <c r="O79" s="101" t="str">
        <f t="shared" si="4"/>
        <v/>
      </c>
      <c r="P79" s="116" t="str">
        <f t="shared" si="1"/>
        <v/>
      </c>
      <c r="Q79" s="119" t="str">
        <f t="shared" si="5"/>
        <v/>
      </c>
      <c r="R79" s="74"/>
      <c r="S79" s="14"/>
      <c r="U79" s="14"/>
      <c r="V79" s="14"/>
      <c r="W79" s="14"/>
      <c r="Y79" s="14" t="str">
        <f t="shared" si="6"/>
        <v>-</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100">
        <v>65</v>
      </c>
      <c r="C80" s="105" t="e">
        <f>VLOOKUP($A80,#REF!,2,FALSE)</f>
        <v>#REF!</v>
      </c>
      <c r="D80" s="144"/>
      <c r="E80" s="128"/>
      <c r="F80" s="129"/>
      <c r="G80" s="129"/>
      <c r="H80" s="129"/>
      <c r="I80" s="152"/>
      <c r="J80" s="106"/>
      <c r="K80" s="107" t="s">
        <v>1095</v>
      </c>
      <c r="L80" s="107" t="s">
        <v>1095</v>
      </c>
      <c r="M80" s="107" t="s">
        <v>1095</v>
      </c>
      <c r="N80" s="107" t="s">
        <v>1095</v>
      </c>
      <c r="O80" s="101" t="str">
        <f t="shared" si="4"/>
        <v/>
      </c>
      <c r="P80" s="116" t="str">
        <f t="shared" ref="P80:P135" si="10">$K$7</f>
        <v/>
      </c>
      <c r="Q80" s="119" t="str">
        <f t="shared" si="5"/>
        <v/>
      </c>
      <c r="R80" s="74"/>
      <c r="S80" s="14"/>
      <c r="U80" s="14"/>
      <c r="V80" s="14"/>
      <c r="W80" s="14"/>
      <c r="Y80" s="14" t="str">
        <f t="shared" si="6"/>
        <v>-</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1">D81&amp;E81</f>
        <v/>
      </c>
      <c r="B81" s="100">
        <v>66</v>
      </c>
      <c r="C81" s="105" t="e">
        <f>VLOOKUP($A81,#REF!,2,FALSE)</f>
        <v>#REF!</v>
      </c>
      <c r="D81" s="144"/>
      <c r="E81" s="128"/>
      <c r="F81" s="129"/>
      <c r="G81" s="129"/>
      <c r="H81" s="129"/>
      <c r="I81" s="152"/>
      <c r="J81" s="106"/>
      <c r="K81" s="107" t="s">
        <v>1095</v>
      </c>
      <c r="L81" s="107" t="s">
        <v>1095</v>
      </c>
      <c r="M81" s="107" t="s">
        <v>1095</v>
      </c>
      <c r="N81" s="107" t="s">
        <v>1095</v>
      </c>
      <c r="O81" s="101" t="str">
        <f t="shared" ref="O81:O135" si="12">IF(D81="","",IF(R81="","岐阜",R81))</f>
        <v/>
      </c>
      <c r="P81" s="116" t="str">
        <f t="shared" si="10"/>
        <v/>
      </c>
      <c r="Q81" s="119" t="str">
        <f t="shared" ref="Q81:Q135" si="13">IF(D81="","",$J$7)</f>
        <v/>
      </c>
      <c r="R81" s="74"/>
      <c r="S81" s="14"/>
      <c r="U81" s="14"/>
      <c r="V81" s="14"/>
      <c r="W81" s="14"/>
      <c r="Y81" s="14" t="str">
        <f t="shared" ref="Y81:Y135" si="14">D81&amp;K81</f>
        <v>-</v>
      </c>
      <c r="Z81" s="14" t="str">
        <f t="shared" ref="Z81:Z135" si="15">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1"/>
        <v/>
      </c>
      <c r="B82" s="100">
        <v>67</v>
      </c>
      <c r="C82" s="105" t="e">
        <f>VLOOKUP($A82,#REF!,2,FALSE)</f>
        <v>#REF!</v>
      </c>
      <c r="D82" s="144"/>
      <c r="E82" s="128"/>
      <c r="F82" s="129"/>
      <c r="G82" s="129"/>
      <c r="H82" s="129"/>
      <c r="I82" s="152"/>
      <c r="J82" s="106"/>
      <c r="K82" s="107" t="s">
        <v>1095</v>
      </c>
      <c r="L82" s="107" t="s">
        <v>1095</v>
      </c>
      <c r="M82" s="107" t="s">
        <v>1095</v>
      </c>
      <c r="N82" s="107" t="s">
        <v>1095</v>
      </c>
      <c r="O82" s="101" t="str">
        <f t="shared" si="12"/>
        <v/>
      </c>
      <c r="P82" s="116" t="str">
        <f t="shared" si="10"/>
        <v/>
      </c>
      <c r="Q82" s="119" t="str">
        <f t="shared" si="13"/>
        <v/>
      </c>
      <c r="R82" s="74"/>
      <c r="S82" s="14"/>
      <c r="U82" s="14"/>
      <c r="V82" s="14"/>
      <c r="W82" s="14"/>
      <c r="Y82" s="14" t="str">
        <f t="shared" si="14"/>
        <v>-</v>
      </c>
      <c r="Z82" s="14" t="str">
        <f t="shared" si="15"/>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1"/>
        <v/>
      </c>
      <c r="B83" s="100">
        <v>68</v>
      </c>
      <c r="C83" s="105" t="e">
        <f>VLOOKUP($A83,#REF!,2,FALSE)</f>
        <v>#REF!</v>
      </c>
      <c r="D83" s="144"/>
      <c r="E83" s="128"/>
      <c r="F83" s="129"/>
      <c r="G83" s="129"/>
      <c r="H83" s="129"/>
      <c r="I83" s="152"/>
      <c r="J83" s="106"/>
      <c r="K83" s="107" t="s">
        <v>1095</v>
      </c>
      <c r="L83" s="107" t="s">
        <v>1095</v>
      </c>
      <c r="M83" s="107" t="s">
        <v>1095</v>
      </c>
      <c r="N83" s="107" t="s">
        <v>1095</v>
      </c>
      <c r="O83" s="101" t="str">
        <f t="shared" si="12"/>
        <v/>
      </c>
      <c r="P83" s="116" t="str">
        <f t="shared" si="10"/>
        <v/>
      </c>
      <c r="Q83" s="119" t="str">
        <f t="shared" si="13"/>
        <v/>
      </c>
      <c r="R83" s="74"/>
      <c r="S83" s="14"/>
      <c r="U83" s="14"/>
      <c r="V83" s="14"/>
      <c r="W83" s="14"/>
      <c r="Y83" s="14" t="str">
        <f t="shared" si="14"/>
        <v>-</v>
      </c>
      <c r="Z83" s="14" t="str">
        <f t="shared" si="15"/>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1"/>
        <v/>
      </c>
      <c r="B84" s="100">
        <v>69</v>
      </c>
      <c r="C84" s="105" t="e">
        <f>VLOOKUP($A84,#REF!,2,FALSE)</f>
        <v>#REF!</v>
      </c>
      <c r="D84" s="144"/>
      <c r="E84" s="128"/>
      <c r="F84" s="129"/>
      <c r="G84" s="129"/>
      <c r="H84" s="129"/>
      <c r="I84" s="152"/>
      <c r="J84" s="106"/>
      <c r="K84" s="107" t="s">
        <v>1095</v>
      </c>
      <c r="L84" s="107" t="s">
        <v>1095</v>
      </c>
      <c r="M84" s="107" t="s">
        <v>1095</v>
      </c>
      <c r="N84" s="107" t="s">
        <v>1095</v>
      </c>
      <c r="O84" s="101" t="str">
        <f t="shared" si="12"/>
        <v/>
      </c>
      <c r="P84" s="116" t="str">
        <f t="shared" si="10"/>
        <v/>
      </c>
      <c r="Q84" s="119" t="str">
        <f t="shared" si="13"/>
        <v/>
      </c>
      <c r="R84" s="74"/>
      <c r="S84" s="14"/>
      <c r="U84" s="14"/>
      <c r="V84" s="14"/>
      <c r="W84" s="14"/>
      <c r="Y84" s="14" t="str">
        <f t="shared" si="14"/>
        <v>-</v>
      </c>
      <c r="Z84" s="14" t="str">
        <f t="shared" si="15"/>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1"/>
        <v/>
      </c>
      <c r="B85" s="100">
        <v>70</v>
      </c>
      <c r="C85" s="105" t="e">
        <f>VLOOKUP($A85,#REF!,2,FALSE)</f>
        <v>#REF!</v>
      </c>
      <c r="D85" s="144"/>
      <c r="E85" s="128"/>
      <c r="F85" s="129"/>
      <c r="G85" s="129"/>
      <c r="H85" s="129"/>
      <c r="I85" s="152"/>
      <c r="J85" s="106"/>
      <c r="K85" s="107" t="s">
        <v>1095</v>
      </c>
      <c r="L85" s="107" t="s">
        <v>1095</v>
      </c>
      <c r="M85" s="107" t="s">
        <v>1095</v>
      </c>
      <c r="N85" s="107" t="s">
        <v>1095</v>
      </c>
      <c r="O85" s="101" t="str">
        <f t="shared" si="12"/>
        <v/>
      </c>
      <c r="P85" s="116" t="str">
        <f t="shared" si="10"/>
        <v/>
      </c>
      <c r="Q85" s="119" t="str">
        <f t="shared" si="13"/>
        <v/>
      </c>
      <c r="R85" s="74"/>
      <c r="S85" s="14"/>
      <c r="U85" s="14"/>
      <c r="V85" s="14"/>
      <c r="W85" s="14"/>
      <c r="Y85" s="14" t="str">
        <f t="shared" si="14"/>
        <v>-</v>
      </c>
      <c r="Z85" s="14" t="str">
        <f t="shared" si="15"/>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1"/>
        <v/>
      </c>
      <c r="B86" s="100">
        <v>71</v>
      </c>
      <c r="C86" s="105" t="e">
        <f>VLOOKUP($A86,#REF!,2,FALSE)</f>
        <v>#REF!</v>
      </c>
      <c r="D86" s="144"/>
      <c r="E86" s="128"/>
      <c r="F86" s="129"/>
      <c r="G86" s="129"/>
      <c r="H86" s="129"/>
      <c r="I86" s="152"/>
      <c r="J86" s="106"/>
      <c r="K86" s="107" t="s">
        <v>1095</v>
      </c>
      <c r="L86" s="107" t="s">
        <v>1095</v>
      </c>
      <c r="M86" s="107" t="s">
        <v>1095</v>
      </c>
      <c r="N86" s="107" t="s">
        <v>1095</v>
      </c>
      <c r="O86" s="101" t="str">
        <f t="shared" si="12"/>
        <v/>
      </c>
      <c r="P86" s="116" t="str">
        <f t="shared" si="10"/>
        <v/>
      </c>
      <c r="Q86" s="119" t="str">
        <f t="shared" si="13"/>
        <v/>
      </c>
      <c r="R86" s="74"/>
      <c r="S86" s="14"/>
      <c r="U86" s="14"/>
      <c r="V86" s="14"/>
      <c r="W86" s="14"/>
      <c r="Y86" s="14" t="str">
        <f t="shared" si="14"/>
        <v>-</v>
      </c>
      <c r="Z86" s="14" t="str">
        <f t="shared" si="15"/>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1"/>
        <v/>
      </c>
      <c r="B87" s="100">
        <v>72</v>
      </c>
      <c r="C87" s="105" t="e">
        <f>VLOOKUP($A87,#REF!,2,FALSE)</f>
        <v>#REF!</v>
      </c>
      <c r="D87" s="144"/>
      <c r="E87" s="128"/>
      <c r="F87" s="129"/>
      <c r="G87" s="129"/>
      <c r="H87" s="129"/>
      <c r="I87" s="152"/>
      <c r="J87" s="106"/>
      <c r="K87" s="107" t="s">
        <v>1095</v>
      </c>
      <c r="L87" s="107" t="s">
        <v>1095</v>
      </c>
      <c r="M87" s="107" t="s">
        <v>1095</v>
      </c>
      <c r="N87" s="107" t="s">
        <v>1095</v>
      </c>
      <c r="O87" s="101" t="str">
        <f t="shared" si="12"/>
        <v/>
      </c>
      <c r="P87" s="116" t="str">
        <f t="shared" si="10"/>
        <v/>
      </c>
      <c r="Q87" s="119" t="str">
        <f t="shared" si="13"/>
        <v/>
      </c>
      <c r="R87" s="74"/>
      <c r="S87" s="14"/>
      <c r="U87" s="14"/>
      <c r="V87" s="14"/>
      <c r="W87" s="14"/>
      <c r="Y87" s="14" t="str">
        <f t="shared" si="14"/>
        <v>-</v>
      </c>
      <c r="Z87" s="14" t="str">
        <f t="shared" si="15"/>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1"/>
        <v/>
      </c>
      <c r="B88" s="100">
        <v>73</v>
      </c>
      <c r="C88" s="105" t="e">
        <f>VLOOKUP($A88,#REF!,2,FALSE)</f>
        <v>#REF!</v>
      </c>
      <c r="D88" s="144"/>
      <c r="E88" s="128"/>
      <c r="F88" s="129"/>
      <c r="G88" s="129"/>
      <c r="H88" s="129"/>
      <c r="I88" s="152"/>
      <c r="J88" s="106"/>
      <c r="K88" s="107" t="s">
        <v>1095</v>
      </c>
      <c r="L88" s="107" t="s">
        <v>1095</v>
      </c>
      <c r="M88" s="107" t="s">
        <v>1095</v>
      </c>
      <c r="N88" s="107" t="s">
        <v>1095</v>
      </c>
      <c r="O88" s="101" t="str">
        <f t="shared" si="12"/>
        <v/>
      </c>
      <c r="P88" s="116" t="str">
        <f t="shared" si="10"/>
        <v/>
      </c>
      <c r="Q88" s="119" t="str">
        <f t="shared" si="13"/>
        <v/>
      </c>
      <c r="R88" s="74"/>
      <c r="S88" s="14"/>
      <c r="U88" s="14"/>
      <c r="V88" s="14"/>
      <c r="W88" s="14"/>
      <c r="Y88" s="14" t="str">
        <f t="shared" si="14"/>
        <v>-</v>
      </c>
      <c r="Z88" s="14" t="str">
        <f t="shared" si="15"/>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1"/>
        <v/>
      </c>
      <c r="B89" s="100">
        <v>74</v>
      </c>
      <c r="C89" s="105" t="e">
        <f>VLOOKUP($A89,#REF!,2,FALSE)</f>
        <v>#REF!</v>
      </c>
      <c r="D89" s="144"/>
      <c r="E89" s="128"/>
      <c r="F89" s="129"/>
      <c r="G89" s="129"/>
      <c r="H89" s="129"/>
      <c r="I89" s="152"/>
      <c r="J89" s="106"/>
      <c r="K89" s="107" t="s">
        <v>1095</v>
      </c>
      <c r="L89" s="107" t="s">
        <v>1095</v>
      </c>
      <c r="M89" s="107" t="s">
        <v>1095</v>
      </c>
      <c r="N89" s="107" t="s">
        <v>1095</v>
      </c>
      <c r="O89" s="101" t="str">
        <f t="shared" si="12"/>
        <v/>
      </c>
      <c r="P89" s="116" t="str">
        <f t="shared" si="10"/>
        <v/>
      </c>
      <c r="Q89" s="119" t="str">
        <f t="shared" si="13"/>
        <v/>
      </c>
      <c r="R89" s="74"/>
      <c r="S89" s="14"/>
      <c r="U89" s="14"/>
      <c r="V89" s="14"/>
      <c r="W89" s="14"/>
      <c r="Y89" s="14" t="str">
        <f t="shared" si="14"/>
        <v>-</v>
      </c>
      <c r="Z89" s="14" t="str">
        <f t="shared" si="15"/>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1"/>
        <v/>
      </c>
      <c r="B90" s="100">
        <v>75</v>
      </c>
      <c r="C90" s="105" t="e">
        <f>VLOOKUP($A90,#REF!,2,FALSE)</f>
        <v>#REF!</v>
      </c>
      <c r="D90" s="144"/>
      <c r="E90" s="128"/>
      <c r="F90" s="129"/>
      <c r="G90" s="129"/>
      <c r="H90" s="129"/>
      <c r="I90" s="152"/>
      <c r="J90" s="106"/>
      <c r="K90" s="107" t="s">
        <v>1095</v>
      </c>
      <c r="L90" s="107" t="s">
        <v>1095</v>
      </c>
      <c r="M90" s="107" t="s">
        <v>1095</v>
      </c>
      <c r="N90" s="107" t="s">
        <v>1095</v>
      </c>
      <c r="O90" s="101" t="str">
        <f t="shared" si="12"/>
        <v/>
      </c>
      <c r="P90" s="116" t="str">
        <f t="shared" si="10"/>
        <v/>
      </c>
      <c r="Q90" s="119" t="str">
        <f t="shared" si="13"/>
        <v/>
      </c>
      <c r="R90" s="74"/>
      <c r="S90" s="14"/>
      <c r="U90" s="14"/>
      <c r="V90" s="14"/>
      <c r="W90" s="14"/>
      <c r="Y90" s="14" t="str">
        <f t="shared" si="14"/>
        <v>-</v>
      </c>
      <c r="Z90" s="14" t="str">
        <f t="shared" si="15"/>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1"/>
        <v/>
      </c>
      <c r="B91" s="100">
        <v>76</v>
      </c>
      <c r="C91" s="105" t="e">
        <f>VLOOKUP($A91,#REF!,2,FALSE)</f>
        <v>#REF!</v>
      </c>
      <c r="D91" s="144"/>
      <c r="E91" s="128"/>
      <c r="F91" s="129"/>
      <c r="G91" s="129"/>
      <c r="H91" s="129"/>
      <c r="I91" s="152"/>
      <c r="J91" s="106"/>
      <c r="K91" s="107" t="s">
        <v>1095</v>
      </c>
      <c r="L91" s="107" t="s">
        <v>1095</v>
      </c>
      <c r="M91" s="107" t="s">
        <v>1095</v>
      </c>
      <c r="N91" s="107" t="s">
        <v>1095</v>
      </c>
      <c r="O91" s="101" t="str">
        <f t="shared" si="12"/>
        <v/>
      </c>
      <c r="P91" s="116" t="str">
        <f t="shared" si="10"/>
        <v/>
      </c>
      <c r="Q91" s="119" t="str">
        <f t="shared" si="13"/>
        <v/>
      </c>
      <c r="R91" s="74"/>
      <c r="S91" s="14"/>
      <c r="U91" s="14"/>
      <c r="V91" s="14"/>
      <c r="W91" s="14"/>
      <c r="Y91" s="14" t="str">
        <f t="shared" si="14"/>
        <v>-</v>
      </c>
      <c r="Z91" s="14" t="str">
        <f t="shared" si="15"/>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1"/>
        <v/>
      </c>
      <c r="B92" s="100">
        <v>77</v>
      </c>
      <c r="C92" s="105" t="e">
        <f>VLOOKUP($A92,#REF!,2,FALSE)</f>
        <v>#REF!</v>
      </c>
      <c r="D92" s="144"/>
      <c r="E92" s="128"/>
      <c r="F92" s="129"/>
      <c r="G92" s="129"/>
      <c r="H92" s="129"/>
      <c r="I92" s="152"/>
      <c r="J92" s="106"/>
      <c r="K92" s="107" t="s">
        <v>1095</v>
      </c>
      <c r="L92" s="107" t="s">
        <v>1095</v>
      </c>
      <c r="M92" s="107" t="s">
        <v>1095</v>
      </c>
      <c r="N92" s="107" t="s">
        <v>1095</v>
      </c>
      <c r="O92" s="101" t="str">
        <f t="shared" si="12"/>
        <v/>
      </c>
      <c r="P92" s="116" t="str">
        <f t="shared" si="10"/>
        <v/>
      </c>
      <c r="Q92" s="119" t="str">
        <f t="shared" si="13"/>
        <v/>
      </c>
      <c r="R92" s="74"/>
      <c r="S92" s="14"/>
      <c r="U92" s="14"/>
      <c r="V92" s="14"/>
      <c r="W92" s="14"/>
      <c r="Y92" s="14" t="str">
        <f t="shared" si="14"/>
        <v>-</v>
      </c>
      <c r="Z92" s="14" t="str">
        <f t="shared" si="15"/>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1"/>
        <v/>
      </c>
      <c r="B93" s="100">
        <v>78</v>
      </c>
      <c r="C93" s="105" t="e">
        <f>VLOOKUP($A93,#REF!,2,FALSE)</f>
        <v>#REF!</v>
      </c>
      <c r="D93" s="144"/>
      <c r="E93" s="128"/>
      <c r="F93" s="129"/>
      <c r="G93" s="129"/>
      <c r="H93" s="129"/>
      <c r="I93" s="152"/>
      <c r="J93" s="106"/>
      <c r="K93" s="107" t="s">
        <v>1095</v>
      </c>
      <c r="L93" s="107" t="s">
        <v>1095</v>
      </c>
      <c r="M93" s="107" t="s">
        <v>1095</v>
      </c>
      <c r="N93" s="107" t="s">
        <v>1095</v>
      </c>
      <c r="O93" s="101" t="str">
        <f t="shared" si="12"/>
        <v/>
      </c>
      <c r="P93" s="116" t="str">
        <f t="shared" si="10"/>
        <v/>
      </c>
      <c r="Q93" s="119" t="str">
        <f t="shared" si="13"/>
        <v/>
      </c>
      <c r="R93" s="74"/>
      <c r="S93" s="14"/>
      <c r="U93" s="14"/>
      <c r="V93" s="14"/>
      <c r="W93" s="14"/>
      <c r="Y93" s="14" t="str">
        <f t="shared" si="14"/>
        <v>-</v>
      </c>
      <c r="Z93" s="14" t="str">
        <f t="shared" si="15"/>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1"/>
        <v/>
      </c>
      <c r="B94" s="100">
        <v>79</v>
      </c>
      <c r="C94" s="105" t="e">
        <f>VLOOKUP($A94,#REF!,2,FALSE)</f>
        <v>#REF!</v>
      </c>
      <c r="D94" s="144"/>
      <c r="E94" s="128"/>
      <c r="F94" s="129"/>
      <c r="G94" s="129"/>
      <c r="H94" s="129"/>
      <c r="I94" s="152"/>
      <c r="J94" s="106"/>
      <c r="K94" s="107" t="s">
        <v>1095</v>
      </c>
      <c r="L94" s="107" t="s">
        <v>1095</v>
      </c>
      <c r="M94" s="107" t="s">
        <v>1095</v>
      </c>
      <c r="N94" s="107" t="s">
        <v>1095</v>
      </c>
      <c r="O94" s="101" t="str">
        <f t="shared" si="12"/>
        <v/>
      </c>
      <c r="P94" s="116" t="str">
        <f t="shared" si="10"/>
        <v/>
      </c>
      <c r="Q94" s="119" t="str">
        <f t="shared" si="13"/>
        <v/>
      </c>
      <c r="R94" s="74"/>
      <c r="S94" s="14"/>
      <c r="U94" s="14"/>
      <c r="V94" s="14"/>
      <c r="W94" s="14"/>
      <c r="Y94" s="14" t="str">
        <f t="shared" si="14"/>
        <v>-</v>
      </c>
      <c r="Z94" s="14" t="str">
        <f t="shared" si="15"/>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1"/>
        <v/>
      </c>
      <c r="B95" s="100">
        <v>80</v>
      </c>
      <c r="C95" s="105" t="e">
        <f>VLOOKUP($A95,#REF!,2,FALSE)</f>
        <v>#REF!</v>
      </c>
      <c r="D95" s="144"/>
      <c r="E95" s="128"/>
      <c r="F95" s="129"/>
      <c r="G95" s="129"/>
      <c r="H95" s="129"/>
      <c r="I95" s="152"/>
      <c r="J95" s="106"/>
      <c r="K95" s="107" t="s">
        <v>1095</v>
      </c>
      <c r="L95" s="107" t="s">
        <v>1095</v>
      </c>
      <c r="M95" s="107" t="s">
        <v>1095</v>
      </c>
      <c r="N95" s="107" t="s">
        <v>1095</v>
      </c>
      <c r="O95" s="101" t="str">
        <f t="shared" si="12"/>
        <v/>
      </c>
      <c r="P95" s="116" t="str">
        <f t="shared" si="10"/>
        <v/>
      </c>
      <c r="Q95" s="119" t="str">
        <f t="shared" si="13"/>
        <v/>
      </c>
      <c r="R95" s="74"/>
      <c r="S95" s="14"/>
      <c r="U95" s="14"/>
      <c r="V95" s="14"/>
      <c r="W95" s="14"/>
      <c r="Y95" s="14" t="str">
        <f t="shared" si="14"/>
        <v>-</v>
      </c>
      <c r="Z95" s="14" t="str">
        <f t="shared" si="15"/>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1"/>
        <v/>
      </c>
      <c r="B96" s="100">
        <v>81</v>
      </c>
      <c r="C96" s="105" t="e">
        <f>VLOOKUP($A96,#REF!,2,FALSE)</f>
        <v>#REF!</v>
      </c>
      <c r="D96" s="144"/>
      <c r="E96" s="128"/>
      <c r="F96" s="129"/>
      <c r="G96" s="129"/>
      <c r="H96" s="129"/>
      <c r="I96" s="152"/>
      <c r="J96" s="106"/>
      <c r="K96" s="107" t="s">
        <v>1095</v>
      </c>
      <c r="L96" s="107" t="s">
        <v>1095</v>
      </c>
      <c r="M96" s="107" t="s">
        <v>1095</v>
      </c>
      <c r="N96" s="107" t="s">
        <v>1095</v>
      </c>
      <c r="O96" s="101" t="str">
        <f t="shared" si="12"/>
        <v/>
      </c>
      <c r="P96" s="116" t="str">
        <f t="shared" si="10"/>
        <v/>
      </c>
      <c r="Q96" s="119" t="str">
        <f t="shared" si="13"/>
        <v/>
      </c>
      <c r="R96" s="74"/>
      <c r="S96" s="14"/>
      <c r="U96" s="14"/>
      <c r="V96" s="14"/>
      <c r="W96" s="14"/>
      <c r="Y96" s="14" t="str">
        <f t="shared" si="14"/>
        <v>-</v>
      </c>
      <c r="Z96" s="14" t="str">
        <f t="shared" si="15"/>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1"/>
        <v/>
      </c>
      <c r="B97" s="100">
        <v>82</v>
      </c>
      <c r="C97" s="105" t="e">
        <f>VLOOKUP($A97,#REF!,2,FALSE)</f>
        <v>#REF!</v>
      </c>
      <c r="D97" s="144"/>
      <c r="E97" s="128"/>
      <c r="F97" s="129"/>
      <c r="G97" s="129"/>
      <c r="H97" s="129"/>
      <c r="I97" s="152"/>
      <c r="J97" s="106"/>
      <c r="K97" s="107" t="s">
        <v>1095</v>
      </c>
      <c r="L97" s="107" t="s">
        <v>1095</v>
      </c>
      <c r="M97" s="107" t="s">
        <v>1095</v>
      </c>
      <c r="N97" s="107" t="s">
        <v>1095</v>
      </c>
      <c r="O97" s="101" t="str">
        <f t="shared" si="12"/>
        <v/>
      </c>
      <c r="P97" s="116" t="str">
        <f t="shared" si="10"/>
        <v/>
      </c>
      <c r="Q97" s="119" t="str">
        <f t="shared" si="13"/>
        <v/>
      </c>
      <c r="R97" s="74"/>
      <c r="S97" s="14"/>
      <c r="U97" s="14"/>
      <c r="V97" s="14"/>
      <c r="W97" s="14"/>
      <c r="Y97" s="14" t="str">
        <f t="shared" si="14"/>
        <v>-</v>
      </c>
      <c r="Z97" s="14" t="str">
        <f t="shared" si="15"/>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1"/>
        <v/>
      </c>
      <c r="B98" s="100">
        <v>83</v>
      </c>
      <c r="C98" s="105" t="e">
        <f>VLOOKUP($A98,#REF!,2,FALSE)</f>
        <v>#REF!</v>
      </c>
      <c r="D98" s="144"/>
      <c r="E98" s="128"/>
      <c r="F98" s="129"/>
      <c r="G98" s="129"/>
      <c r="H98" s="129"/>
      <c r="I98" s="152"/>
      <c r="J98" s="106"/>
      <c r="K98" s="107" t="s">
        <v>1095</v>
      </c>
      <c r="L98" s="107" t="s">
        <v>1095</v>
      </c>
      <c r="M98" s="107" t="s">
        <v>1095</v>
      </c>
      <c r="N98" s="107" t="s">
        <v>1095</v>
      </c>
      <c r="O98" s="101" t="str">
        <f t="shared" si="12"/>
        <v/>
      </c>
      <c r="P98" s="116" t="str">
        <f t="shared" si="10"/>
        <v/>
      </c>
      <c r="Q98" s="119" t="str">
        <f t="shared" si="13"/>
        <v/>
      </c>
      <c r="R98" s="74"/>
      <c r="S98" s="14"/>
      <c r="U98" s="14"/>
      <c r="V98" s="14"/>
      <c r="W98" s="14"/>
      <c r="Y98" s="14" t="str">
        <f t="shared" si="14"/>
        <v>-</v>
      </c>
      <c r="Z98" s="14" t="str">
        <f t="shared" si="15"/>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1"/>
        <v/>
      </c>
      <c r="B99" s="100">
        <v>84</v>
      </c>
      <c r="C99" s="105" t="e">
        <f>VLOOKUP($A99,#REF!,2,FALSE)</f>
        <v>#REF!</v>
      </c>
      <c r="D99" s="144"/>
      <c r="E99" s="128"/>
      <c r="F99" s="129"/>
      <c r="G99" s="129"/>
      <c r="H99" s="129"/>
      <c r="I99" s="152"/>
      <c r="J99" s="106"/>
      <c r="K99" s="107" t="s">
        <v>1095</v>
      </c>
      <c r="L99" s="107" t="s">
        <v>1095</v>
      </c>
      <c r="M99" s="107" t="s">
        <v>1095</v>
      </c>
      <c r="N99" s="107" t="s">
        <v>1095</v>
      </c>
      <c r="O99" s="101" t="str">
        <f t="shared" si="12"/>
        <v/>
      </c>
      <c r="P99" s="116" t="str">
        <f t="shared" si="10"/>
        <v/>
      </c>
      <c r="Q99" s="119" t="str">
        <f t="shared" si="13"/>
        <v/>
      </c>
      <c r="R99" s="74"/>
      <c r="S99" s="14"/>
      <c r="U99" s="14"/>
      <c r="V99" s="14"/>
      <c r="W99" s="14"/>
      <c r="Y99" s="14" t="str">
        <f t="shared" si="14"/>
        <v>-</v>
      </c>
      <c r="Z99" s="14" t="str">
        <f t="shared" si="15"/>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1"/>
        <v/>
      </c>
      <c r="B100" s="100">
        <v>85</v>
      </c>
      <c r="C100" s="105" t="e">
        <f>VLOOKUP($A100,#REF!,2,FALSE)</f>
        <v>#REF!</v>
      </c>
      <c r="D100" s="144"/>
      <c r="E100" s="128"/>
      <c r="F100" s="129"/>
      <c r="G100" s="129"/>
      <c r="H100" s="129"/>
      <c r="I100" s="152"/>
      <c r="J100" s="106"/>
      <c r="K100" s="107" t="s">
        <v>1095</v>
      </c>
      <c r="L100" s="107" t="s">
        <v>1095</v>
      </c>
      <c r="M100" s="107" t="s">
        <v>1095</v>
      </c>
      <c r="N100" s="107" t="s">
        <v>1095</v>
      </c>
      <c r="O100" s="101" t="str">
        <f t="shared" si="12"/>
        <v/>
      </c>
      <c r="P100" s="116" t="str">
        <f t="shared" si="10"/>
        <v/>
      </c>
      <c r="Q100" s="119" t="str">
        <f t="shared" si="13"/>
        <v/>
      </c>
      <c r="R100" s="74"/>
      <c r="S100" s="14"/>
      <c r="U100" s="14"/>
      <c r="V100" s="14"/>
      <c r="W100" s="14"/>
      <c r="Y100" s="14" t="str">
        <f t="shared" si="14"/>
        <v>-</v>
      </c>
      <c r="Z100" s="14" t="str">
        <f t="shared" si="15"/>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1"/>
        <v/>
      </c>
      <c r="B101" s="100">
        <v>86</v>
      </c>
      <c r="C101" s="105" t="e">
        <f>VLOOKUP($A101,#REF!,2,FALSE)</f>
        <v>#REF!</v>
      </c>
      <c r="D101" s="144"/>
      <c r="E101" s="128"/>
      <c r="F101" s="129"/>
      <c r="G101" s="129"/>
      <c r="H101" s="129"/>
      <c r="I101" s="152"/>
      <c r="J101" s="106"/>
      <c r="K101" s="107" t="s">
        <v>1095</v>
      </c>
      <c r="L101" s="107" t="s">
        <v>1095</v>
      </c>
      <c r="M101" s="107" t="s">
        <v>1095</v>
      </c>
      <c r="N101" s="107" t="s">
        <v>1095</v>
      </c>
      <c r="O101" s="101" t="str">
        <f t="shared" si="12"/>
        <v/>
      </c>
      <c r="P101" s="116" t="str">
        <f t="shared" si="10"/>
        <v/>
      </c>
      <c r="Q101" s="119" t="str">
        <f t="shared" si="13"/>
        <v/>
      </c>
      <c r="R101" s="74"/>
      <c r="S101" s="14"/>
      <c r="U101" s="14"/>
      <c r="V101" s="14"/>
      <c r="W101" s="14"/>
      <c r="Y101" s="14" t="str">
        <f t="shared" si="14"/>
        <v>-</v>
      </c>
      <c r="Z101" s="14" t="str">
        <f t="shared" si="15"/>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1"/>
        <v/>
      </c>
      <c r="B102" s="100">
        <v>87</v>
      </c>
      <c r="C102" s="105" t="e">
        <f>VLOOKUP($A102,#REF!,2,FALSE)</f>
        <v>#REF!</v>
      </c>
      <c r="D102" s="144"/>
      <c r="E102" s="128"/>
      <c r="F102" s="129"/>
      <c r="G102" s="129"/>
      <c r="H102" s="129"/>
      <c r="I102" s="152"/>
      <c r="J102" s="106"/>
      <c r="K102" s="107" t="s">
        <v>1095</v>
      </c>
      <c r="L102" s="107" t="s">
        <v>1095</v>
      </c>
      <c r="M102" s="107" t="s">
        <v>1095</v>
      </c>
      <c r="N102" s="107" t="s">
        <v>1095</v>
      </c>
      <c r="O102" s="101" t="str">
        <f t="shared" si="12"/>
        <v/>
      </c>
      <c r="P102" s="116" t="str">
        <f t="shared" si="10"/>
        <v/>
      </c>
      <c r="Q102" s="119" t="str">
        <f t="shared" si="13"/>
        <v/>
      </c>
      <c r="R102" s="74"/>
      <c r="S102" s="14"/>
      <c r="U102" s="14"/>
      <c r="V102" s="14"/>
      <c r="W102" s="14"/>
      <c r="Y102" s="14" t="str">
        <f t="shared" si="14"/>
        <v>-</v>
      </c>
      <c r="Z102" s="14" t="str">
        <f t="shared" si="15"/>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1"/>
        <v/>
      </c>
      <c r="B103" s="100">
        <v>88</v>
      </c>
      <c r="C103" s="105" t="e">
        <f>VLOOKUP($A103,#REF!,2,FALSE)</f>
        <v>#REF!</v>
      </c>
      <c r="D103" s="144"/>
      <c r="E103" s="128"/>
      <c r="F103" s="129"/>
      <c r="G103" s="129"/>
      <c r="H103" s="129"/>
      <c r="I103" s="152"/>
      <c r="J103" s="106"/>
      <c r="K103" s="107" t="s">
        <v>1095</v>
      </c>
      <c r="L103" s="107" t="s">
        <v>1095</v>
      </c>
      <c r="M103" s="107" t="s">
        <v>1095</v>
      </c>
      <c r="N103" s="107" t="s">
        <v>1095</v>
      </c>
      <c r="O103" s="101" t="str">
        <f t="shared" si="12"/>
        <v/>
      </c>
      <c r="P103" s="116" t="str">
        <f t="shared" si="10"/>
        <v/>
      </c>
      <c r="Q103" s="119" t="str">
        <f t="shared" si="13"/>
        <v/>
      </c>
      <c r="R103" s="74"/>
      <c r="S103" s="14"/>
      <c r="U103" s="14"/>
      <c r="V103" s="14"/>
      <c r="W103" s="14"/>
      <c r="Y103" s="14" t="str">
        <f t="shared" si="14"/>
        <v>-</v>
      </c>
      <c r="Z103" s="14" t="str">
        <f t="shared" si="15"/>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1"/>
        <v/>
      </c>
      <c r="B104" s="100">
        <v>89</v>
      </c>
      <c r="C104" s="105" t="e">
        <f>VLOOKUP($A104,#REF!,2,FALSE)</f>
        <v>#REF!</v>
      </c>
      <c r="D104" s="144"/>
      <c r="E104" s="128"/>
      <c r="F104" s="129"/>
      <c r="G104" s="129"/>
      <c r="H104" s="129"/>
      <c r="I104" s="152"/>
      <c r="J104" s="106"/>
      <c r="K104" s="107" t="s">
        <v>1095</v>
      </c>
      <c r="L104" s="107" t="s">
        <v>1095</v>
      </c>
      <c r="M104" s="107" t="s">
        <v>1095</v>
      </c>
      <c r="N104" s="107" t="s">
        <v>1095</v>
      </c>
      <c r="O104" s="101" t="str">
        <f t="shared" si="12"/>
        <v/>
      </c>
      <c r="P104" s="116" t="str">
        <f t="shared" si="10"/>
        <v/>
      </c>
      <c r="Q104" s="119" t="str">
        <f t="shared" si="13"/>
        <v/>
      </c>
      <c r="R104" s="74"/>
      <c r="S104" s="14"/>
      <c r="U104" s="14"/>
      <c r="V104" s="14"/>
      <c r="W104" s="14"/>
      <c r="Y104" s="14" t="str">
        <f t="shared" si="14"/>
        <v>-</v>
      </c>
      <c r="Z104" s="14" t="str">
        <f t="shared" si="15"/>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1"/>
        <v/>
      </c>
      <c r="B105" s="100">
        <v>90</v>
      </c>
      <c r="C105" s="105" t="e">
        <f>VLOOKUP($A105,#REF!,2,FALSE)</f>
        <v>#REF!</v>
      </c>
      <c r="D105" s="144"/>
      <c r="E105" s="128"/>
      <c r="F105" s="129"/>
      <c r="G105" s="129"/>
      <c r="H105" s="129"/>
      <c r="I105" s="152"/>
      <c r="J105" s="106"/>
      <c r="K105" s="107" t="s">
        <v>1095</v>
      </c>
      <c r="L105" s="107" t="s">
        <v>1095</v>
      </c>
      <c r="M105" s="107" t="s">
        <v>1095</v>
      </c>
      <c r="N105" s="107" t="s">
        <v>1095</v>
      </c>
      <c r="O105" s="101" t="str">
        <f t="shared" si="12"/>
        <v/>
      </c>
      <c r="P105" s="116" t="str">
        <f t="shared" si="10"/>
        <v/>
      </c>
      <c r="Q105" s="119" t="str">
        <f t="shared" si="13"/>
        <v/>
      </c>
      <c r="R105" s="74"/>
      <c r="S105" s="14"/>
      <c r="U105" s="14"/>
      <c r="V105" s="14"/>
      <c r="W105" s="14"/>
      <c r="Y105" s="14" t="str">
        <f t="shared" si="14"/>
        <v>-</v>
      </c>
      <c r="Z105" s="14" t="str">
        <f t="shared" si="15"/>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1"/>
        <v/>
      </c>
      <c r="B106" s="100">
        <v>91</v>
      </c>
      <c r="C106" s="105" t="e">
        <f>VLOOKUP($A106,#REF!,2,FALSE)</f>
        <v>#REF!</v>
      </c>
      <c r="D106" s="144"/>
      <c r="E106" s="128"/>
      <c r="F106" s="129"/>
      <c r="G106" s="129"/>
      <c r="H106" s="129"/>
      <c r="I106" s="152"/>
      <c r="J106" s="106"/>
      <c r="K106" s="107" t="s">
        <v>1095</v>
      </c>
      <c r="L106" s="107" t="s">
        <v>1095</v>
      </c>
      <c r="M106" s="107" t="s">
        <v>1095</v>
      </c>
      <c r="N106" s="107" t="s">
        <v>1095</v>
      </c>
      <c r="O106" s="101" t="str">
        <f t="shared" si="12"/>
        <v/>
      </c>
      <c r="P106" s="116" t="str">
        <f t="shared" si="10"/>
        <v/>
      </c>
      <c r="Q106" s="119" t="str">
        <f t="shared" si="13"/>
        <v/>
      </c>
      <c r="R106" s="74"/>
      <c r="S106" s="14"/>
      <c r="U106" s="14"/>
      <c r="V106" s="14"/>
      <c r="W106" s="14"/>
      <c r="Y106" s="14" t="str">
        <f t="shared" si="14"/>
        <v>-</v>
      </c>
      <c r="Z106" s="14" t="str">
        <f t="shared" si="15"/>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1"/>
        <v/>
      </c>
      <c r="B107" s="100">
        <v>92</v>
      </c>
      <c r="C107" s="105" t="e">
        <f>VLOOKUP($A107,#REF!,2,FALSE)</f>
        <v>#REF!</v>
      </c>
      <c r="D107" s="144"/>
      <c r="E107" s="128"/>
      <c r="F107" s="129"/>
      <c r="G107" s="129"/>
      <c r="H107" s="129"/>
      <c r="I107" s="152"/>
      <c r="J107" s="106"/>
      <c r="K107" s="107" t="s">
        <v>1095</v>
      </c>
      <c r="L107" s="107" t="s">
        <v>1095</v>
      </c>
      <c r="M107" s="107" t="s">
        <v>1095</v>
      </c>
      <c r="N107" s="107" t="s">
        <v>1095</v>
      </c>
      <c r="O107" s="101" t="str">
        <f t="shared" si="12"/>
        <v/>
      </c>
      <c r="P107" s="116" t="str">
        <f t="shared" si="10"/>
        <v/>
      </c>
      <c r="Q107" s="119" t="str">
        <f t="shared" si="13"/>
        <v/>
      </c>
      <c r="R107" s="74"/>
      <c r="S107" s="14"/>
      <c r="U107" s="14"/>
      <c r="V107" s="14"/>
      <c r="W107" s="14"/>
      <c r="Y107" s="14" t="str">
        <f t="shared" si="14"/>
        <v>-</v>
      </c>
      <c r="Z107" s="14" t="str">
        <f t="shared" si="15"/>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1"/>
        <v/>
      </c>
      <c r="B108" s="100">
        <v>93</v>
      </c>
      <c r="C108" s="105" t="e">
        <f>VLOOKUP($A108,#REF!,2,FALSE)</f>
        <v>#REF!</v>
      </c>
      <c r="D108" s="144"/>
      <c r="E108" s="128"/>
      <c r="F108" s="129"/>
      <c r="G108" s="129"/>
      <c r="H108" s="129"/>
      <c r="I108" s="152"/>
      <c r="J108" s="106"/>
      <c r="K108" s="107" t="s">
        <v>1095</v>
      </c>
      <c r="L108" s="107" t="s">
        <v>1095</v>
      </c>
      <c r="M108" s="107" t="s">
        <v>1095</v>
      </c>
      <c r="N108" s="107" t="s">
        <v>1095</v>
      </c>
      <c r="O108" s="101" t="str">
        <f t="shared" si="12"/>
        <v/>
      </c>
      <c r="P108" s="116" t="str">
        <f t="shared" si="10"/>
        <v/>
      </c>
      <c r="Q108" s="119" t="str">
        <f t="shared" si="13"/>
        <v/>
      </c>
      <c r="R108" s="74"/>
      <c r="S108" s="14"/>
      <c r="U108" s="14"/>
      <c r="V108" s="14"/>
      <c r="W108" s="14"/>
      <c r="Y108" s="14" t="str">
        <f t="shared" si="14"/>
        <v>-</v>
      </c>
      <c r="Z108" s="14" t="str">
        <f t="shared" si="15"/>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1"/>
        <v/>
      </c>
      <c r="B109" s="100">
        <v>94</v>
      </c>
      <c r="C109" s="105" t="e">
        <f>VLOOKUP($A109,#REF!,2,FALSE)</f>
        <v>#REF!</v>
      </c>
      <c r="D109" s="144"/>
      <c r="E109" s="128"/>
      <c r="F109" s="129"/>
      <c r="G109" s="129"/>
      <c r="H109" s="129"/>
      <c r="I109" s="152"/>
      <c r="J109" s="106"/>
      <c r="K109" s="107" t="s">
        <v>1095</v>
      </c>
      <c r="L109" s="107" t="s">
        <v>1095</v>
      </c>
      <c r="M109" s="107" t="s">
        <v>1095</v>
      </c>
      <c r="N109" s="107" t="s">
        <v>1095</v>
      </c>
      <c r="O109" s="101" t="str">
        <f t="shared" si="12"/>
        <v/>
      </c>
      <c r="P109" s="116" t="str">
        <f t="shared" si="10"/>
        <v/>
      </c>
      <c r="Q109" s="119" t="str">
        <f t="shared" si="13"/>
        <v/>
      </c>
      <c r="R109" s="74"/>
      <c r="S109" s="14"/>
      <c r="U109" s="14"/>
      <c r="V109" s="14"/>
      <c r="W109" s="14"/>
      <c r="Y109" s="14" t="str">
        <f t="shared" si="14"/>
        <v>-</v>
      </c>
      <c r="Z109" s="14" t="str">
        <f t="shared" si="15"/>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1"/>
        <v/>
      </c>
      <c r="B110" s="100">
        <v>95</v>
      </c>
      <c r="C110" s="105" t="e">
        <f>VLOOKUP($A110,#REF!,2,FALSE)</f>
        <v>#REF!</v>
      </c>
      <c r="D110" s="144"/>
      <c r="E110" s="128"/>
      <c r="F110" s="129"/>
      <c r="G110" s="129"/>
      <c r="H110" s="129"/>
      <c r="I110" s="152"/>
      <c r="J110" s="106"/>
      <c r="K110" s="107" t="s">
        <v>1095</v>
      </c>
      <c r="L110" s="107" t="s">
        <v>1095</v>
      </c>
      <c r="M110" s="107" t="s">
        <v>1095</v>
      </c>
      <c r="N110" s="107" t="s">
        <v>1095</v>
      </c>
      <c r="O110" s="101" t="str">
        <f t="shared" si="12"/>
        <v/>
      </c>
      <c r="P110" s="116" t="str">
        <f t="shared" si="10"/>
        <v/>
      </c>
      <c r="Q110" s="119" t="str">
        <f t="shared" si="13"/>
        <v/>
      </c>
      <c r="R110" s="74"/>
      <c r="S110" s="14"/>
      <c r="U110" s="14"/>
      <c r="V110" s="14"/>
      <c r="W110" s="14"/>
      <c r="Y110" s="14" t="str">
        <f t="shared" si="14"/>
        <v>-</v>
      </c>
      <c r="Z110" s="14" t="str">
        <f t="shared" si="15"/>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1"/>
        <v/>
      </c>
      <c r="B111" s="100">
        <v>96</v>
      </c>
      <c r="C111" s="105" t="e">
        <f>VLOOKUP($A111,#REF!,2,FALSE)</f>
        <v>#REF!</v>
      </c>
      <c r="D111" s="144"/>
      <c r="E111" s="128"/>
      <c r="F111" s="129"/>
      <c r="G111" s="129"/>
      <c r="H111" s="129"/>
      <c r="I111" s="152"/>
      <c r="J111" s="106"/>
      <c r="K111" s="107" t="s">
        <v>1095</v>
      </c>
      <c r="L111" s="107" t="s">
        <v>1095</v>
      </c>
      <c r="M111" s="107" t="s">
        <v>1095</v>
      </c>
      <c r="N111" s="107" t="s">
        <v>1095</v>
      </c>
      <c r="O111" s="101" t="str">
        <f t="shared" si="12"/>
        <v/>
      </c>
      <c r="P111" s="116" t="str">
        <f t="shared" si="10"/>
        <v/>
      </c>
      <c r="Q111" s="119" t="str">
        <f t="shared" si="13"/>
        <v/>
      </c>
      <c r="R111" s="74"/>
      <c r="S111" s="14"/>
      <c r="U111" s="14"/>
      <c r="V111" s="14"/>
      <c r="W111" s="14"/>
      <c r="Y111" s="14" t="str">
        <f t="shared" si="14"/>
        <v>-</v>
      </c>
      <c r="Z111" s="14" t="str">
        <f t="shared" si="15"/>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1"/>
        <v/>
      </c>
      <c r="B112" s="100">
        <v>97</v>
      </c>
      <c r="C112" s="105" t="e">
        <f>VLOOKUP($A112,#REF!,2,FALSE)</f>
        <v>#REF!</v>
      </c>
      <c r="D112" s="144"/>
      <c r="E112" s="128"/>
      <c r="F112" s="129"/>
      <c r="G112" s="129"/>
      <c r="H112" s="129"/>
      <c r="I112" s="152"/>
      <c r="J112" s="106"/>
      <c r="K112" s="107" t="s">
        <v>1095</v>
      </c>
      <c r="L112" s="107" t="s">
        <v>1095</v>
      </c>
      <c r="M112" s="107" t="s">
        <v>1095</v>
      </c>
      <c r="N112" s="107" t="s">
        <v>1095</v>
      </c>
      <c r="O112" s="101" t="str">
        <f t="shared" si="12"/>
        <v/>
      </c>
      <c r="P112" s="116" t="str">
        <f t="shared" si="10"/>
        <v/>
      </c>
      <c r="Q112" s="119" t="str">
        <f t="shared" si="13"/>
        <v/>
      </c>
      <c r="R112" s="74"/>
      <c r="S112" s="14"/>
      <c r="U112" s="14"/>
      <c r="V112" s="14"/>
      <c r="W112" s="14"/>
      <c r="Y112" s="14" t="str">
        <f t="shared" si="14"/>
        <v>-</v>
      </c>
      <c r="Z112" s="14" t="str">
        <f t="shared" si="15"/>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1"/>
        <v/>
      </c>
      <c r="B113" s="100">
        <v>98</v>
      </c>
      <c r="C113" s="105" t="e">
        <f>VLOOKUP($A113,#REF!,2,FALSE)</f>
        <v>#REF!</v>
      </c>
      <c r="D113" s="144"/>
      <c r="E113" s="128"/>
      <c r="F113" s="129"/>
      <c r="G113" s="129"/>
      <c r="H113" s="129"/>
      <c r="I113" s="152"/>
      <c r="J113" s="106"/>
      <c r="K113" s="107" t="s">
        <v>1095</v>
      </c>
      <c r="L113" s="107" t="s">
        <v>1095</v>
      </c>
      <c r="M113" s="107" t="s">
        <v>1095</v>
      </c>
      <c r="N113" s="107" t="s">
        <v>1095</v>
      </c>
      <c r="O113" s="101" t="str">
        <f t="shared" si="12"/>
        <v/>
      </c>
      <c r="P113" s="116" t="str">
        <f t="shared" si="10"/>
        <v/>
      </c>
      <c r="Q113" s="119" t="str">
        <f t="shared" si="13"/>
        <v/>
      </c>
      <c r="R113" s="74"/>
      <c r="S113" s="14"/>
      <c r="U113" s="14"/>
      <c r="V113" s="14"/>
      <c r="W113" s="14"/>
      <c r="Y113" s="14" t="str">
        <f t="shared" si="14"/>
        <v>-</v>
      </c>
      <c r="Z113" s="14" t="str">
        <f t="shared" si="15"/>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1"/>
        <v/>
      </c>
      <c r="B114" s="100">
        <v>99</v>
      </c>
      <c r="C114" s="105" t="e">
        <f>VLOOKUP($A114,#REF!,2,FALSE)</f>
        <v>#REF!</v>
      </c>
      <c r="D114" s="144"/>
      <c r="E114" s="128"/>
      <c r="F114" s="129"/>
      <c r="G114" s="129"/>
      <c r="H114" s="129"/>
      <c r="I114" s="152"/>
      <c r="J114" s="106"/>
      <c r="K114" s="107" t="s">
        <v>1095</v>
      </c>
      <c r="L114" s="107" t="s">
        <v>1095</v>
      </c>
      <c r="M114" s="107" t="s">
        <v>1095</v>
      </c>
      <c r="N114" s="107" t="s">
        <v>1095</v>
      </c>
      <c r="O114" s="101" t="str">
        <f t="shared" si="12"/>
        <v/>
      </c>
      <c r="P114" s="116" t="str">
        <f t="shared" si="10"/>
        <v/>
      </c>
      <c r="Q114" s="119" t="str">
        <f t="shared" si="13"/>
        <v/>
      </c>
      <c r="R114" s="74"/>
      <c r="S114" s="14"/>
      <c r="U114" s="14"/>
      <c r="V114" s="14"/>
      <c r="W114" s="14"/>
      <c r="Y114" s="14" t="str">
        <f t="shared" si="14"/>
        <v>-</v>
      </c>
      <c r="Z114" s="14" t="str">
        <f t="shared" si="15"/>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1"/>
        <v/>
      </c>
      <c r="B115" s="100">
        <v>100</v>
      </c>
      <c r="C115" s="105" t="e">
        <f>VLOOKUP($A115,#REF!,2,FALSE)</f>
        <v>#REF!</v>
      </c>
      <c r="D115" s="144"/>
      <c r="E115" s="128"/>
      <c r="F115" s="129"/>
      <c r="G115" s="129"/>
      <c r="H115" s="129"/>
      <c r="I115" s="152"/>
      <c r="J115" s="106"/>
      <c r="K115" s="107" t="s">
        <v>1095</v>
      </c>
      <c r="L115" s="107" t="s">
        <v>1095</v>
      </c>
      <c r="M115" s="107" t="s">
        <v>1095</v>
      </c>
      <c r="N115" s="107" t="s">
        <v>1095</v>
      </c>
      <c r="O115" s="101" t="str">
        <f t="shared" si="12"/>
        <v/>
      </c>
      <c r="P115" s="116" t="str">
        <f t="shared" si="10"/>
        <v/>
      </c>
      <c r="Q115" s="119" t="str">
        <f t="shared" si="13"/>
        <v/>
      </c>
      <c r="R115" s="74"/>
      <c r="S115" s="14"/>
      <c r="U115" s="14"/>
      <c r="V115" s="14"/>
      <c r="W115" s="14"/>
      <c r="Y115" s="14" t="str">
        <f t="shared" si="14"/>
        <v>-</v>
      </c>
      <c r="Z115" s="14" t="str">
        <f t="shared" si="15"/>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1"/>
        <v/>
      </c>
      <c r="B116" s="100">
        <v>101</v>
      </c>
      <c r="C116" s="105" t="e">
        <f>VLOOKUP($A116,#REF!,2,FALSE)</f>
        <v>#REF!</v>
      </c>
      <c r="D116" s="144"/>
      <c r="E116" s="128"/>
      <c r="F116" s="129"/>
      <c r="G116" s="129"/>
      <c r="H116" s="129"/>
      <c r="I116" s="152"/>
      <c r="J116" s="106"/>
      <c r="K116" s="107" t="s">
        <v>1095</v>
      </c>
      <c r="L116" s="107" t="s">
        <v>1095</v>
      </c>
      <c r="M116" s="107" t="s">
        <v>1095</v>
      </c>
      <c r="N116" s="107" t="s">
        <v>1095</v>
      </c>
      <c r="O116" s="101" t="str">
        <f t="shared" si="12"/>
        <v/>
      </c>
      <c r="P116" s="116" t="str">
        <f t="shared" si="10"/>
        <v/>
      </c>
      <c r="Q116" s="119" t="str">
        <f t="shared" si="13"/>
        <v/>
      </c>
      <c r="R116" s="74"/>
      <c r="S116" s="14"/>
      <c r="U116" s="14"/>
      <c r="V116" s="14"/>
      <c r="W116" s="14"/>
      <c r="Y116" s="14" t="str">
        <f t="shared" si="14"/>
        <v>-</v>
      </c>
      <c r="Z116" s="14" t="str">
        <f t="shared" si="15"/>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1"/>
        <v/>
      </c>
      <c r="B117" s="100">
        <v>102</v>
      </c>
      <c r="C117" s="105" t="e">
        <f>VLOOKUP($A117,#REF!,2,FALSE)</f>
        <v>#REF!</v>
      </c>
      <c r="D117" s="144"/>
      <c r="E117" s="128"/>
      <c r="F117" s="129"/>
      <c r="G117" s="129"/>
      <c r="H117" s="129"/>
      <c r="I117" s="152"/>
      <c r="J117" s="106"/>
      <c r="K117" s="107" t="s">
        <v>1095</v>
      </c>
      <c r="L117" s="107" t="s">
        <v>1095</v>
      </c>
      <c r="M117" s="107" t="s">
        <v>1095</v>
      </c>
      <c r="N117" s="107" t="s">
        <v>1095</v>
      </c>
      <c r="O117" s="101" t="str">
        <f t="shared" si="12"/>
        <v/>
      </c>
      <c r="P117" s="116" t="str">
        <f t="shared" si="10"/>
        <v/>
      </c>
      <c r="Q117" s="119" t="str">
        <f t="shared" si="13"/>
        <v/>
      </c>
      <c r="R117" s="74"/>
      <c r="S117" s="14"/>
      <c r="U117" s="14"/>
      <c r="V117" s="14"/>
      <c r="W117" s="14"/>
      <c r="Y117" s="14" t="str">
        <f t="shared" si="14"/>
        <v>-</v>
      </c>
      <c r="Z117" s="14" t="str">
        <f t="shared" si="15"/>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1"/>
        <v/>
      </c>
      <c r="B118" s="100">
        <v>103</v>
      </c>
      <c r="C118" s="105" t="e">
        <f>VLOOKUP($A118,#REF!,2,FALSE)</f>
        <v>#REF!</v>
      </c>
      <c r="D118" s="144"/>
      <c r="E118" s="128"/>
      <c r="F118" s="129"/>
      <c r="G118" s="129"/>
      <c r="H118" s="129"/>
      <c r="I118" s="152"/>
      <c r="J118" s="106"/>
      <c r="K118" s="107" t="s">
        <v>1095</v>
      </c>
      <c r="L118" s="107" t="s">
        <v>1095</v>
      </c>
      <c r="M118" s="107" t="s">
        <v>1095</v>
      </c>
      <c r="N118" s="107" t="s">
        <v>1095</v>
      </c>
      <c r="O118" s="101" t="str">
        <f t="shared" si="12"/>
        <v/>
      </c>
      <c r="P118" s="116" t="str">
        <f t="shared" si="10"/>
        <v/>
      </c>
      <c r="Q118" s="119" t="str">
        <f t="shared" si="13"/>
        <v/>
      </c>
      <c r="R118" s="74"/>
      <c r="S118" s="14"/>
      <c r="U118" s="14"/>
      <c r="V118" s="14"/>
      <c r="W118" s="14"/>
      <c r="Y118" s="14" t="str">
        <f t="shared" si="14"/>
        <v>-</v>
      </c>
      <c r="Z118" s="14" t="str">
        <f t="shared" si="15"/>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1"/>
        <v/>
      </c>
      <c r="B119" s="100">
        <v>104</v>
      </c>
      <c r="C119" s="105" t="e">
        <f>VLOOKUP($A119,#REF!,2,FALSE)</f>
        <v>#REF!</v>
      </c>
      <c r="D119" s="144"/>
      <c r="E119" s="128"/>
      <c r="F119" s="129"/>
      <c r="G119" s="129"/>
      <c r="H119" s="129"/>
      <c r="I119" s="152"/>
      <c r="J119" s="106"/>
      <c r="K119" s="107" t="s">
        <v>1095</v>
      </c>
      <c r="L119" s="107" t="s">
        <v>1095</v>
      </c>
      <c r="M119" s="107" t="s">
        <v>1095</v>
      </c>
      <c r="N119" s="107" t="s">
        <v>1095</v>
      </c>
      <c r="O119" s="101" t="str">
        <f t="shared" si="12"/>
        <v/>
      </c>
      <c r="P119" s="116" t="str">
        <f t="shared" si="10"/>
        <v/>
      </c>
      <c r="Q119" s="119" t="str">
        <f t="shared" si="13"/>
        <v/>
      </c>
      <c r="R119" s="74"/>
      <c r="S119" s="14"/>
      <c r="U119" s="14"/>
      <c r="V119" s="14"/>
      <c r="W119" s="14"/>
      <c r="Y119" s="14" t="str">
        <f t="shared" si="14"/>
        <v>-</v>
      </c>
      <c r="Z119" s="14" t="str">
        <f t="shared" si="15"/>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1"/>
        <v/>
      </c>
      <c r="B120" s="100">
        <v>105</v>
      </c>
      <c r="C120" s="105" t="e">
        <f>VLOOKUP($A120,#REF!,2,FALSE)</f>
        <v>#REF!</v>
      </c>
      <c r="D120" s="144"/>
      <c r="E120" s="128"/>
      <c r="F120" s="129"/>
      <c r="G120" s="129"/>
      <c r="H120" s="129"/>
      <c r="I120" s="152"/>
      <c r="J120" s="106"/>
      <c r="K120" s="107" t="s">
        <v>1095</v>
      </c>
      <c r="L120" s="107" t="s">
        <v>1095</v>
      </c>
      <c r="M120" s="107" t="s">
        <v>1095</v>
      </c>
      <c r="N120" s="107" t="s">
        <v>1095</v>
      </c>
      <c r="O120" s="101" t="str">
        <f t="shared" si="12"/>
        <v/>
      </c>
      <c r="P120" s="116" t="str">
        <f t="shared" si="10"/>
        <v/>
      </c>
      <c r="Q120" s="119" t="str">
        <f t="shared" si="13"/>
        <v/>
      </c>
      <c r="R120" s="74"/>
      <c r="S120" s="14"/>
      <c r="U120" s="14"/>
      <c r="V120" s="14"/>
      <c r="W120" s="14"/>
      <c r="Y120" s="14" t="str">
        <f t="shared" si="14"/>
        <v>-</v>
      </c>
      <c r="Z120" s="14" t="str">
        <f t="shared" si="15"/>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1"/>
        <v/>
      </c>
      <c r="B121" s="100">
        <v>106</v>
      </c>
      <c r="C121" s="105" t="e">
        <f>VLOOKUP($A121,#REF!,2,FALSE)</f>
        <v>#REF!</v>
      </c>
      <c r="D121" s="144"/>
      <c r="E121" s="128"/>
      <c r="F121" s="129"/>
      <c r="G121" s="129"/>
      <c r="H121" s="129"/>
      <c r="I121" s="152"/>
      <c r="J121" s="106"/>
      <c r="K121" s="107" t="s">
        <v>1095</v>
      </c>
      <c r="L121" s="107" t="s">
        <v>1095</v>
      </c>
      <c r="M121" s="107" t="s">
        <v>1095</v>
      </c>
      <c r="N121" s="107" t="s">
        <v>1095</v>
      </c>
      <c r="O121" s="101" t="str">
        <f t="shared" si="12"/>
        <v/>
      </c>
      <c r="P121" s="116" t="str">
        <f t="shared" si="10"/>
        <v/>
      </c>
      <c r="Q121" s="119" t="str">
        <f t="shared" si="13"/>
        <v/>
      </c>
      <c r="R121" s="74"/>
      <c r="S121" s="14"/>
      <c r="U121" s="14"/>
      <c r="V121" s="14"/>
      <c r="W121" s="14"/>
      <c r="Y121" s="14" t="str">
        <f t="shared" si="14"/>
        <v>-</v>
      </c>
      <c r="Z121" s="14" t="str">
        <f t="shared" si="15"/>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1"/>
        <v/>
      </c>
      <c r="B122" s="100">
        <v>107</v>
      </c>
      <c r="C122" s="105" t="e">
        <f>VLOOKUP($A122,#REF!,2,FALSE)</f>
        <v>#REF!</v>
      </c>
      <c r="D122" s="144"/>
      <c r="E122" s="128"/>
      <c r="F122" s="129"/>
      <c r="G122" s="129"/>
      <c r="H122" s="129"/>
      <c r="I122" s="152"/>
      <c r="J122" s="106"/>
      <c r="K122" s="107" t="s">
        <v>1095</v>
      </c>
      <c r="L122" s="107" t="s">
        <v>1095</v>
      </c>
      <c r="M122" s="107" t="s">
        <v>1095</v>
      </c>
      <c r="N122" s="107" t="s">
        <v>1095</v>
      </c>
      <c r="O122" s="101" t="str">
        <f t="shared" si="12"/>
        <v/>
      </c>
      <c r="P122" s="116" t="str">
        <f t="shared" si="10"/>
        <v/>
      </c>
      <c r="Q122" s="119" t="str">
        <f t="shared" si="13"/>
        <v/>
      </c>
      <c r="R122" s="74"/>
      <c r="S122" s="14"/>
      <c r="U122" s="14"/>
      <c r="V122" s="14"/>
      <c r="W122" s="14"/>
      <c r="Y122" s="14" t="str">
        <f t="shared" si="14"/>
        <v>-</v>
      </c>
      <c r="Z122" s="14" t="str">
        <f t="shared" si="15"/>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1"/>
        <v/>
      </c>
      <c r="B123" s="100">
        <v>108</v>
      </c>
      <c r="C123" s="105" t="e">
        <f>VLOOKUP($A123,#REF!,2,FALSE)</f>
        <v>#REF!</v>
      </c>
      <c r="D123" s="144"/>
      <c r="E123" s="128"/>
      <c r="F123" s="129"/>
      <c r="G123" s="129"/>
      <c r="H123" s="129"/>
      <c r="I123" s="152"/>
      <c r="J123" s="106"/>
      <c r="K123" s="107" t="s">
        <v>1095</v>
      </c>
      <c r="L123" s="107" t="s">
        <v>1095</v>
      </c>
      <c r="M123" s="107" t="s">
        <v>1095</v>
      </c>
      <c r="N123" s="107" t="s">
        <v>1095</v>
      </c>
      <c r="O123" s="101" t="str">
        <f t="shared" si="12"/>
        <v/>
      </c>
      <c r="P123" s="116" t="str">
        <f t="shared" si="10"/>
        <v/>
      </c>
      <c r="Q123" s="119" t="str">
        <f t="shared" si="13"/>
        <v/>
      </c>
      <c r="R123" s="74"/>
      <c r="S123" s="14"/>
      <c r="U123" s="14"/>
      <c r="V123" s="14"/>
      <c r="W123" s="14"/>
      <c r="Y123" s="14" t="str">
        <f t="shared" si="14"/>
        <v>-</v>
      </c>
      <c r="Z123" s="14" t="str">
        <f t="shared" si="15"/>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1"/>
        <v/>
      </c>
      <c r="B124" s="100">
        <v>109</v>
      </c>
      <c r="C124" s="105" t="e">
        <f>VLOOKUP($A124,#REF!,2,FALSE)</f>
        <v>#REF!</v>
      </c>
      <c r="D124" s="144"/>
      <c r="E124" s="128"/>
      <c r="F124" s="129"/>
      <c r="G124" s="129"/>
      <c r="H124" s="129"/>
      <c r="I124" s="152"/>
      <c r="J124" s="106"/>
      <c r="K124" s="107" t="s">
        <v>1095</v>
      </c>
      <c r="L124" s="107" t="s">
        <v>1095</v>
      </c>
      <c r="M124" s="107" t="s">
        <v>1095</v>
      </c>
      <c r="N124" s="107" t="s">
        <v>1095</v>
      </c>
      <c r="O124" s="101" t="str">
        <f t="shared" si="12"/>
        <v/>
      </c>
      <c r="P124" s="116" t="str">
        <f t="shared" si="10"/>
        <v/>
      </c>
      <c r="Q124" s="119" t="str">
        <f t="shared" si="13"/>
        <v/>
      </c>
      <c r="R124" s="74"/>
      <c r="S124" s="14"/>
      <c r="U124" s="14"/>
      <c r="V124" s="14"/>
      <c r="W124" s="14"/>
      <c r="Y124" s="14" t="str">
        <f t="shared" si="14"/>
        <v>-</v>
      </c>
      <c r="Z124" s="14" t="str">
        <f t="shared" si="15"/>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1"/>
        <v/>
      </c>
      <c r="B125" s="100">
        <v>110</v>
      </c>
      <c r="C125" s="105" t="e">
        <f>VLOOKUP($A125,#REF!,2,FALSE)</f>
        <v>#REF!</v>
      </c>
      <c r="D125" s="144"/>
      <c r="E125" s="128"/>
      <c r="F125" s="129"/>
      <c r="G125" s="129"/>
      <c r="H125" s="129"/>
      <c r="I125" s="152"/>
      <c r="J125" s="106"/>
      <c r="K125" s="107" t="s">
        <v>1095</v>
      </c>
      <c r="L125" s="107" t="s">
        <v>1095</v>
      </c>
      <c r="M125" s="107" t="s">
        <v>1095</v>
      </c>
      <c r="N125" s="107" t="s">
        <v>1095</v>
      </c>
      <c r="O125" s="101" t="str">
        <f t="shared" si="12"/>
        <v/>
      </c>
      <c r="P125" s="116" t="str">
        <f t="shared" si="10"/>
        <v/>
      </c>
      <c r="Q125" s="119" t="str">
        <f t="shared" si="13"/>
        <v/>
      </c>
      <c r="R125" s="74"/>
      <c r="S125" s="14"/>
      <c r="U125" s="14"/>
      <c r="V125" s="14"/>
      <c r="W125" s="14"/>
      <c r="Y125" s="14" t="str">
        <f t="shared" si="14"/>
        <v>-</v>
      </c>
      <c r="Z125" s="14" t="str">
        <f t="shared" si="15"/>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1"/>
        <v/>
      </c>
      <c r="B126" s="100">
        <v>111</v>
      </c>
      <c r="C126" s="105" t="e">
        <f>VLOOKUP($A126,#REF!,2,FALSE)</f>
        <v>#REF!</v>
      </c>
      <c r="D126" s="144"/>
      <c r="E126" s="128"/>
      <c r="F126" s="129"/>
      <c r="G126" s="129"/>
      <c r="H126" s="129"/>
      <c r="I126" s="152"/>
      <c r="J126" s="106"/>
      <c r="K126" s="107" t="s">
        <v>1095</v>
      </c>
      <c r="L126" s="107" t="s">
        <v>1095</v>
      </c>
      <c r="M126" s="107" t="s">
        <v>1095</v>
      </c>
      <c r="N126" s="107" t="s">
        <v>1095</v>
      </c>
      <c r="O126" s="101" t="str">
        <f t="shared" si="12"/>
        <v/>
      </c>
      <c r="P126" s="116" t="str">
        <f t="shared" si="10"/>
        <v/>
      </c>
      <c r="Q126" s="119" t="str">
        <f t="shared" si="13"/>
        <v/>
      </c>
      <c r="R126" s="74"/>
      <c r="S126" s="14"/>
      <c r="U126" s="14"/>
      <c r="V126" s="14"/>
      <c r="W126" s="14"/>
      <c r="Y126" s="14" t="str">
        <f t="shared" si="14"/>
        <v>-</v>
      </c>
      <c r="Z126" s="14" t="str">
        <f t="shared" si="15"/>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1"/>
        <v/>
      </c>
      <c r="B127" s="100">
        <v>112</v>
      </c>
      <c r="C127" s="105" t="e">
        <f>VLOOKUP($A127,#REF!,2,FALSE)</f>
        <v>#REF!</v>
      </c>
      <c r="D127" s="144"/>
      <c r="E127" s="128"/>
      <c r="F127" s="129"/>
      <c r="G127" s="129"/>
      <c r="H127" s="129"/>
      <c r="I127" s="152"/>
      <c r="J127" s="106"/>
      <c r="K127" s="107" t="s">
        <v>1095</v>
      </c>
      <c r="L127" s="107" t="s">
        <v>1095</v>
      </c>
      <c r="M127" s="107" t="s">
        <v>1095</v>
      </c>
      <c r="N127" s="107" t="s">
        <v>1095</v>
      </c>
      <c r="O127" s="101" t="str">
        <f t="shared" si="12"/>
        <v/>
      </c>
      <c r="P127" s="116" t="str">
        <f t="shared" si="10"/>
        <v/>
      </c>
      <c r="Q127" s="119" t="str">
        <f t="shared" si="13"/>
        <v/>
      </c>
      <c r="R127" s="74"/>
      <c r="S127" s="14"/>
      <c r="U127" s="14"/>
      <c r="V127" s="14"/>
      <c r="W127" s="14"/>
      <c r="Y127" s="14" t="str">
        <f t="shared" si="14"/>
        <v>-</v>
      </c>
      <c r="Z127" s="14" t="str">
        <f t="shared" si="15"/>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1"/>
        <v/>
      </c>
      <c r="B128" s="100">
        <v>113</v>
      </c>
      <c r="C128" s="105" t="e">
        <f>VLOOKUP($A128,#REF!,2,FALSE)</f>
        <v>#REF!</v>
      </c>
      <c r="D128" s="144"/>
      <c r="E128" s="128"/>
      <c r="F128" s="129"/>
      <c r="G128" s="129"/>
      <c r="H128" s="129"/>
      <c r="I128" s="152"/>
      <c r="J128" s="106"/>
      <c r="K128" s="107" t="s">
        <v>1095</v>
      </c>
      <c r="L128" s="107" t="s">
        <v>1095</v>
      </c>
      <c r="M128" s="107" t="s">
        <v>1095</v>
      </c>
      <c r="N128" s="107" t="s">
        <v>1095</v>
      </c>
      <c r="O128" s="101" t="str">
        <f t="shared" si="12"/>
        <v/>
      </c>
      <c r="P128" s="116" t="str">
        <f t="shared" si="10"/>
        <v/>
      </c>
      <c r="Q128" s="119" t="str">
        <f t="shared" si="13"/>
        <v/>
      </c>
      <c r="R128" s="74"/>
      <c r="S128" s="14"/>
      <c r="U128" s="14"/>
      <c r="V128" s="14"/>
      <c r="W128" s="14"/>
      <c r="Y128" s="14" t="str">
        <f t="shared" si="14"/>
        <v>-</v>
      </c>
      <c r="Z128" s="14" t="str">
        <f t="shared" si="15"/>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1"/>
        <v/>
      </c>
      <c r="B129" s="100">
        <v>114</v>
      </c>
      <c r="C129" s="105" t="e">
        <f>VLOOKUP($A129,#REF!,2,FALSE)</f>
        <v>#REF!</v>
      </c>
      <c r="D129" s="144"/>
      <c r="E129" s="128"/>
      <c r="F129" s="129"/>
      <c r="G129" s="129"/>
      <c r="H129" s="129"/>
      <c r="I129" s="152"/>
      <c r="J129" s="106"/>
      <c r="K129" s="107" t="s">
        <v>1095</v>
      </c>
      <c r="L129" s="107" t="s">
        <v>1095</v>
      </c>
      <c r="M129" s="107" t="s">
        <v>1095</v>
      </c>
      <c r="N129" s="107" t="s">
        <v>1095</v>
      </c>
      <c r="O129" s="101" t="str">
        <f t="shared" si="12"/>
        <v/>
      </c>
      <c r="P129" s="116" t="str">
        <f t="shared" si="10"/>
        <v/>
      </c>
      <c r="Q129" s="119" t="str">
        <f t="shared" si="13"/>
        <v/>
      </c>
      <c r="R129" s="74"/>
      <c r="S129" s="14"/>
      <c r="U129" s="14"/>
      <c r="V129" s="14"/>
      <c r="W129" s="14"/>
      <c r="Y129" s="14" t="str">
        <f t="shared" si="14"/>
        <v>-</v>
      </c>
      <c r="Z129" s="14" t="str">
        <f t="shared" si="15"/>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1"/>
        <v/>
      </c>
      <c r="B130" s="100">
        <v>115</v>
      </c>
      <c r="C130" s="105" t="e">
        <f>VLOOKUP($A130,#REF!,2,FALSE)</f>
        <v>#REF!</v>
      </c>
      <c r="D130" s="144"/>
      <c r="E130" s="128"/>
      <c r="F130" s="129"/>
      <c r="G130" s="129"/>
      <c r="H130" s="129"/>
      <c r="I130" s="152"/>
      <c r="J130" s="106"/>
      <c r="K130" s="107" t="s">
        <v>1095</v>
      </c>
      <c r="L130" s="107" t="s">
        <v>1095</v>
      </c>
      <c r="M130" s="107" t="s">
        <v>1095</v>
      </c>
      <c r="N130" s="107" t="s">
        <v>1095</v>
      </c>
      <c r="O130" s="101" t="str">
        <f t="shared" si="12"/>
        <v/>
      </c>
      <c r="P130" s="116" t="str">
        <f t="shared" si="10"/>
        <v/>
      </c>
      <c r="Q130" s="119" t="str">
        <f t="shared" si="13"/>
        <v/>
      </c>
      <c r="R130" s="74"/>
      <c r="S130" s="14"/>
      <c r="U130" s="14"/>
      <c r="V130" s="14"/>
      <c r="W130" s="14"/>
      <c r="Y130" s="14" t="str">
        <f t="shared" si="14"/>
        <v>-</v>
      </c>
      <c r="Z130" s="14" t="str">
        <f t="shared" si="15"/>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1"/>
        <v/>
      </c>
      <c r="B131" s="100">
        <v>116</v>
      </c>
      <c r="C131" s="105" t="e">
        <f>VLOOKUP($A131,#REF!,2,FALSE)</f>
        <v>#REF!</v>
      </c>
      <c r="D131" s="144"/>
      <c r="E131" s="128"/>
      <c r="F131" s="129"/>
      <c r="G131" s="129"/>
      <c r="H131" s="129"/>
      <c r="I131" s="152"/>
      <c r="J131" s="106"/>
      <c r="K131" s="107" t="s">
        <v>1095</v>
      </c>
      <c r="L131" s="107" t="s">
        <v>1095</v>
      </c>
      <c r="M131" s="107" t="s">
        <v>1095</v>
      </c>
      <c r="N131" s="107" t="s">
        <v>1095</v>
      </c>
      <c r="O131" s="101" t="str">
        <f t="shared" si="12"/>
        <v/>
      </c>
      <c r="P131" s="116" t="str">
        <f t="shared" si="10"/>
        <v/>
      </c>
      <c r="Q131" s="119" t="str">
        <f t="shared" si="13"/>
        <v/>
      </c>
      <c r="R131" s="74"/>
      <c r="S131" s="14"/>
      <c r="U131" s="14"/>
      <c r="V131" s="14"/>
      <c r="W131" s="14"/>
      <c r="Y131" s="14" t="str">
        <f t="shared" si="14"/>
        <v>-</v>
      </c>
      <c r="Z131" s="14" t="str">
        <f t="shared" si="15"/>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1"/>
        <v/>
      </c>
      <c r="B132" s="100">
        <v>117</v>
      </c>
      <c r="C132" s="105" t="e">
        <f>VLOOKUP($A132,#REF!,2,FALSE)</f>
        <v>#REF!</v>
      </c>
      <c r="D132" s="144"/>
      <c r="E132" s="128"/>
      <c r="F132" s="129"/>
      <c r="G132" s="129"/>
      <c r="H132" s="129"/>
      <c r="I132" s="152"/>
      <c r="J132" s="106"/>
      <c r="K132" s="107" t="s">
        <v>1095</v>
      </c>
      <c r="L132" s="107" t="s">
        <v>1095</v>
      </c>
      <c r="M132" s="107" t="s">
        <v>1095</v>
      </c>
      <c r="N132" s="107" t="s">
        <v>1095</v>
      </c>
      <c r="O132" s="101" t="str">
        <f t="shared" si="12"/>
        <v/>
      </c>
      <c r="P132" s="116" t="str">
        <f t="shared" si="10"/>
        <v/>
      </c>
      <c r="Q132" s="119" t="str">
        <f t="shared" si="13"/>
        <v/>
      </c>
      <c r="R132" s="74"/>
      <c r="S132" s="14"/>
      <c r="U132" s="14"/>
      <c r="V132" s="14"/>
      <c r="W132" s="14"/>
      <c r="Y132" s="14" t="str">
        <f t="shared" si="14"/>
        <v>-</v>
      </c>
      <c r="Z132" s="14" t="str">
        <f t="shared" si="15"/>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1"/>
        <v/>
      </c>
      <c r="B133" s="100">
        <v>118</v>
      </c>
      <c r="C133" s="105" t="e">
        <f>VLOOKUP($A133,#REF!,2,FALSE)</f>
        <v>#REF!</v>
      </c>
      <c r="D133" s="144"/>
      <c r="E133" s="128"/>
      <c r="F133" s="129"/>
      <c r="G133" s="129"/>
      <c r="H133" s="129"/>
      <c r="I133" s="152"/>
      <c r="J133" s="106"/>
      <c r="K133" s="107" t="s">
        <v>1095</v>
      </c>
      <c r="L133" s="107" t="s">
        <v>1095</v>
      </c>
      <c r="M133" s="107" t="s">
        <v>1095</v>
      </c>
      <c r="N133" s="107" t="s">
        <v>1095</v>
      </c>
      <c r="O133" s="101" t="str">
        <f t="shared" si="12"/>
        <v/>
      </c>
      <c r="P133" s="116" t="str">
        <f t="shared" si="10"/>
        <v/>
      </c>
      <c r="Q133" s="119" t="str">
        <f t="shared" si="13"/>
        <v/>
      </c>
      <c r="R133" s="74"/>
      <c r="S133" s="14"/>
      <c r="U133" s="14"/>
      <c r="V133" s="14"/>
      <c r="W133" s="14"/>
      <c r="Y133" s="14" t="str">
        <f t="shared" si="14"/>
        <v>-</v>
      </c>
      <c r="Z133" s="14" t="str">
        <f t="shared" si="15"/>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1"/>
        <v/>
      </c>
      <c r="B134" s="100">
        <v>119</v>
      </c>
      <c r="C134" s="105" t="e">
        <f>VLOOKUP($A134,#REF!,2,FALSE)</f>
        <v>#REF!</v>
      </c>
      <c r="D134" s="144"/>
      <c r="E134" s="128"/>
      <c r="F134" s="129"/>
      <c r="G134" s="129"/>
      <c r="H134" s="129"/>
      <c r="I134" s="152"/>
      <c r="J134" s="106"/>
      <c r="K134" s="107" t="s">
        <v>1095</v>
      </c>
      <c r="L134" s="107" t="s">
        <v>1095</v>
      </c>
      <c r="M134" s="107" t="s">
        <v>1095</v>
      </c>
      <c r="N134" s="107" t="s">
        <v>1095</v>
      </c>
      <c r="O134" s="101" t="str">
        <f t="shared" si="12"/>
        <v/>
      </c>
      <c r="P134" s="116" t="str">
        <f t="shared" si="10"/>
        <v/>
      </c>
      <c r="Q134" s="119" t="str">
        <f t="shared" si="13"/>
        <v/>
      </c>
      <c r="R134" s="74"/>
      <c r="S134" s="14"/>
      <c r="U134" s="14"/>
      <c r="V134" s="14"/>
      <c r="W134" s="14"/>
      <c r="Y134" s="14" t="str">
        <f t="shared" si="14"/>
        <v>-</v>
      </c>
      <c r="Z134" s="14" t="str">
        <f t="shared" si="15"/>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1"/>
        <v/>
      </c>
      <c r="B135" s="100">
        <v>120</v>
      </c>
      <c r="C135" s="105" t="e">
        <f>VLOOKUP($A135,#REF!,2,FALSE)</f>
        <v>#REF!</v>
      </c>
      <c r="D135" s="144"/>
      <c r="E135" s="128"/>
      <c r="F135" s="129"/>
      <c r="G135" s="129"/>
      <c r="H135" s="129"/>
      <c r="I135" s="152"/>
      <c r="J135" s="106"/>
      <c r="K135" s="107" t="s">
        <v>1095</v>
      </c>
      <c r="L135" s="107" t="s">
        <v>1095</v>
      </c>
      <c r="M135" s="107" t="s">
        <v>1095</v>
      </c>
      <c r="N135" s="107" t="s">
        <v>1095</v>
      </c>
      <c r="O135" s="101" t="str">
        <f t="shared" si="12"/>
        <v/>
      </c>
      <c r="P135" s="116" t="str">
        <f t="shared" si="10"/>
        <v/>
      </c>
      <c r="Q135" s="119" t="str">
        <f t="shared" si="13"/>
        <v/>
      </c>
      <c r="R135" s="74"/>
      <c r="S135" s="14"/>
      <c r="U135" s="14"/>
      <c r="V135" s="14"/>
      <c r="W135" s="14"/>
      <c r="Y135" s="14" t="str">
        <f t="shared" si="14"/>
        <v>-</v>
      </c>
      <c r="Z135" s="14" t="str">
        <f t="shared" si="15"/>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6" t="str">
        <f t="shared" ref="P136" si="16">$K$7</f>
        <v/>
      </c>
      <c r="Q136" s="120"/>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1668</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algorithmName="SHA-512" hashValue="XN11zCOhp1W9l02tWiIU6/YQ/zRZF+p+1u25bru/gzqfVql5tySmJiYeStW+I2l18GeH7VDoN9AEsLUDKwYZCA==" saltValue="whV0nzdo41Fxx0pVyYMGSQ==" spinCount="100000" sheet="1" selectLockedCells="1"/>
  <dataConsolidate/>
  <mergeCells count="23">
    <mergeCell ref="F6:G6"/>
    <mergeCell ref="H6:I6"/>
    <mergeCell ref="H7:I7"/>
    <mergeCell ref="J11:M11"/>
    <mergeCell ref="D7:E7"/>
    <mergeCell ref="F7:G7"/>
    <mergeCell ref="M7:N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K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1:G12" xr:uid="{00000000-0002-0000-0000-000007000000}"/>
    <dataValidation allowBlank="1" showInputMessage="1" prompt="記録は半角英数字で_x000a_例_x000a_11秒11→11.11_x000a_1分58秒00→1.58.00_x000a_15m50→15m50_x000a_" sqref="J15 L15"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allowBlank="1" showInputMessage="1" showErrorMessage="1" xr:uid="{E3F6EB5C-C986-489A-AF2F-55D54B37A67B}">
          <x14:formula1>
            <xm:f>所属!$B$2:$B$202</xm:f>
          </x14:formula1>
          <xm:sqref>F7:G7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6" t="s">
        <v>2659</v>
      </c>
    </row>
    <row r="3" spans="2:2" ht="19.5" customHeight="1" x14ac:dyDescent="0.2">
      <c r="B3" s="146" t="s">
        <v>2660</v>
      </c>
    </row>
    <row r="4" spans="2:2" ht="16.5" customHeight="1" x14ac:dyDescent="0.2">
      <c r="B4" s="146" t="s">
        <v>2661</v>
      </c>
    </row>
    <row r="5" spans="2:2" ht="16.5" customHeight="1" x14ac:dyDescent="0.2">
      <c r="B5" s="147" t="s">
        <v>2662</v>
      </c>
    </row>
    <row r="6" spans="2:2" ht="16.5" customHeight="1" x14ac:dyDescent="0.2">
      <c r="B6" s="146" t="s">
        <v>2663</v>
      </c>
    </row>
    <row r="7" spans="2:2" ht="16.5" customHeight="1" x14ac:dyDescent="0.2">
      <c r="B7" s="146" t="s">
        <v>2664</v>
      </c>
    </row>
    <row r="8" spans="2:2" ht="16.5" customHeight="1" x14ac:dyDescent="0.2">
      <c r="B8" s="146" t="s">
        <v>2665</v>
      </c>
    </row>
    <row r="9" spans="2:2" ht="16.5" customHeight="1" x14ac:dyDescent="0.2">
      <c r="B9" s="146" t="s">
        <v>2666</v>
      </c>
    </row>
    <row r="10" spans="2:2" ht="16.5" customHeight="1" x14ac:dyDescent="0.2">
      <c r="B10" s="146" t="s">
        <v>2667</v>
      </c>
    </row>
    <row r="11" spans="2:2" ht="16.5" customHeight="1" x14ac:dyDescent="0.2">
      <c r="B11" s="146" t="s">
        <v>2676</v>
      </c>
    </row>
    <row r="12" spans="2:2" ht="16.5" customHeight="1" x14ac:dyDescent="0.2">
      <c r="B12" s="146" t="s">
        <v>2668</v>
      </c>
    </row>
    <row r="13" spans="2:2" ht="16.5" customHeight="1" x14ac:dyDescent="0.2">
      <c r="B13" s="146" t="s">
        <v>2669</v>
      </c>
    </row>
    <row r="14" spans="2:2" ht="18.75" customHeight="1" x14ac:dyDescent="0.2">
      <c r="B14" s="147" t="s">
        <v>2670</v>
      </c>
    </row>
    <row r="15" spans="2:2" x14ac:dyDescent="0.2">
      <c r="B15" s="146" t="s">
        <v>2671</v>
      </c>
    </row>
    <row r="16" spans="2:2" x14ac:dyDescent="0.2">
      <c r="B16" s="146" t="s">
        <v>2672</v>
      </c>
    </row>
    <row r="17" spans="2:2" x14ac:dyDescent="0.2">
      <c r="B17" s="146" t="s">
        <v>2673</v>
      </c>
    </row>
    <row r="18" spans="2:2" x14ac:dyDescent="0.2">
      <c r="B18" s="146" t="s">
        <v>2674</v>
      </c>
    </row>
    <row r="19" spans="2:2" x14ac:dyDescent="0.2">
      <c r="B19" s="146" t="s">
        <v>2675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E22" sqref="E22:E23"/>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141</v>
      </c>
      <c r="L2" t="s">
        <v>1670</v>
      </c>
    </row>
    <row r="3" spans="1:12" ht="13.8" thickBot="1" x14ac:dyDescent="0.25">
      <c r="A3" s="23" t="s">
        <v>110</v>
      </c>
      <c r="B3" s="24">
        <v>1</v>
      </c>
      <c r="C3" s="88" t="s">
        <v>2</v>
      </c>
      <c r="D3" s="30" t="s">
        <v>120</v>
      </c>
      <c r="E3" s="35">
        <f>申込一覧表!F4</f>
        <v>0</v>
      </c>
      <c r="F3" s="113" t="e">
        <f>VLOOKUP(E3,$E$4:$I$10,2,FALSE)</f>
        <v>#N/A</v>
      </c>
      <c r="G3" s="113" t="e">
        <f>VLOOKUP(E3,$E$4:$I$10,3,FALSE)</f>
        <v>#N/A</v>
      </c>
      <c r="H3" s="113" t="e">
        <f>VLOOKUP(E3,$E$4:$I$10,4,FALSE)</f>
        <v>#N/A</v>
      </c>
      <c r="I3" s="113" t="str">
        <f>IF(E3=0,"",VLOOKUP(E3,$E$4:$I$10,5,FALSE))</f>
        <v/>
      </c>
      <c r="J3" s="51" t="s">
        <v>8</v>
      </c>
      <c r="K3" s="57" t="s">
        <v>142</v>
      </c>
    </row>
    <row r="4" spans="1:12" ht="13.8" thickBot="1" x14ac:dyDescent="0.25">
      <c r="A4" s="23" t="s">
        <v>1098</v>
      </c>
      <c r="B4" s="24">
        <v>2</v>
      </c>
      <c r="C4" s="28"/>
      <c r="D4" s="36" t="s">
        <v>121</v>
      </c>
      <c r="E4" s="37"/>
      <c r="F4" s="38">
        <v>1400</v>
      </c>
      <c r="G4" s="39"/>
      <c r="H4" s="40" t="s">
        <v>2879</v>
      </c>
      <c r="I4" s="59">
        <v>2</v>
      </c>
      <c r="J4" s="52" t="s">
        <v>22</v>
      </c>
      <c r="K4" s="42" t="s">
        <v>143</v>
      </c>
    </row>
    <row r="5" spans="1:12" x14ac:dyDescent="0.2">
      <c r="A5" s="23" t="s">
        <v>1099</v>
      </c>
      <c r="B5" s="24">
        <v>3</v>
      </c>
      <c r="C5" s="17"/>
      <c r="D5" s="36" t="s">
        <v>122</v>
      </c>
      <c r="E5" s="41" t="s">
        <v>5</v>
      </c>
      <c r="F5" s="42">
        <v>1200</v>
      </c>
      <c r="G5" s="43"/>
      <c r="H5" s="44" t="s">
        <v>150</v>
      </c>
      <c r="I5" s="60">
        <v>3</v>
      </c>
      <c r="J5" s="51" t="s">
        <v>9</v>
      </c>
      <c r="K5" s="57" t="s">
        <v>144</v>
      </c>
    </row>
    <row r="6" spans="1:12" x14ac:dyDescent="0.2">
      <c r="A6" s="23" t="s">
        <v>1100</v>
      </c>
      <c r="B6" s="24">
        <v>4</v>
      </c>
      <c r="C6" s="17"/>
      <c r="D6" s="36" t="s">
        <v>123</v>
      </c>
      <c r="E6" s="41" t="s">
        <v>6</v>
      </c>
      <c r="F6" s="42">
        <v>900</v>
      </c>
      <c r="G6" s="43"/>
      <c r="H6" s="44" t="s">
        <v>151</v>
      </c>
      <c r="I6" s="60">
        <v>4</v>
      </c>
      <c r="J6" s="51" t="s">
        <v>10</v>
      </c>
      <c r="K6" s="57" t="s">
        <v>145</v>
      </c>
    </row>
    <row r="7" spans="1:12" x14ac:dyDescent="0.2">
      <c r="A7" s="23" t="s">
        <v>1101</v>
      </c>
      <c r="B7" s="24">
        <v>5</v>
      </c>
      <c r="C7" s="17"/>
      <c r="D7" s="36" t="s">
        <v>124</v>
      </c>
      <c r="E7" s="41"/>
      <c r="F7" s="42"/>
      <c r="G7" s="43"/>
      <c r="H7" s="44" t="s">
        <v>152</v>
      </c>
      <c r="I7" s="60">
        <v>5</v>
      </c>
      <c r="J7" s="52" t="s">
        <v>21</v>
      </c>
      <c r="K7" s="57" t="s">
        <v>146</v>
      </c>
    </row>
    <row r="8" spans="1:12" x14ac:dyDescent="0.2">
      <c r="A8" s="23" t="s">
        <v>1102</v>
      </c>
      <c r="B8" s="24">
        <v>6</v>
      </c>
      <c r="C8" s="17"/>
      <c r="D8" s="36"/>
      <c r="E8" s="41"/>
      <c r="F8" s="42"/>
      <c r="G8" s="43"/>
      <c r="H8" s="44" t="s">
        <v>149</v>
      </c>
      <c r="I8" s="60">
        <v>2</v>
      </c>
      <c r="J8" s="51" t="s">
        <v>11</v>
      </c>
      <c r="K8" s="57" t="s">
        <v>147</v>
      </c>
    </row>
    <row r="9" spans="1:12" ht="13.8" thickBot="1" x14ac:dyDescent="0.25">
      <c r="A9" s="23" t="s">
        <v>1103</v>
      </c>
      <c r="B9" s="24">
        <v>7</v>
      </c>
      <c r="C9" s="17"/>
      <c r="D9" s="45"/>
      <c r="E9" s="46"/>
      <c r="F9" s="47"/>
      <c r="G9" s="48"/>
      <c r="H9" s="49" t="s">
        <v>150</v>
      </c>
      <c r="I9" s="45">
        <v>3</v>
      </c>
      <c r="J9" s="51" t="s">
        <v>12</v>
      </c>
      <c r="K9" s="57" t="s">
        <v>148</v>
      </c>
    </row>
    <row r="10" spans="1:12" ht="13.8" thickBot="1" x14ac:dyDescent="0.25">
      <c r="A10" s="23" t="s">
        <v>1104</v>
      </c>
      <c r="B10" s="24">
        <v>8</v>
      </c>
      <c r="C10" s="17"/>
      <c r="D10" s="17"/>
      <c r="E10" s="46"/>
      <c r="F10" s="47">
        <v>2000</v>
      </c>
      <c r="G10" s="48"/>
      <c r="H10" s="103" t="s">
        <v>151</v>
      </c>
      <c r="I10" s="102">
        <v>4</v>
      </c>
      <c r="J10" s="53" t="s">
        <v>13</v>
      </c>
      <c r="K10" s="57" t="s">
        <v>1148</v>
      </c>
    </row>
    <row r="11" spans="1:12" x14ac:dyDescent="0.2">
      <c r="A11" s="23" t="s">
        <v>1105</v>
      </c>
      <c r="B11" s="24">
        <v>9</v>
      </c>
      <c r="C11" s="17"/>
      <c r="D11" s="17"/>
      <c r="E11" s="15"/>
      <c r="F11" s="15"/>
      <c r="G11" s="15"/>
      <c r="H11" s="15"/>
      <c r="I11" s="15"/>
      <c r="J11" s="54" t="s">
        <v>15</v>
      </c>
      <c r="K11" s="57" t="s">
        <v>1095</v>
      </c>
    </row>
    <row r="12" spans="1:12" x14ac:dyDescent="0.2">
      <c r="A12" s="23" t="s">
        <v>1106</v>
      </c>
      <c r="B12" s="24">
        <v>10</v>
      </c>
      <c r="C12" s="17"/>
      <c r="D12" s="17"/>
      <c r="E12" s="15" t="s">
        <v>1154</v>
      </c>
      <c r="F12" s="15">
        <v>1400</v>
      </c>
      <c r="G12" s="15"/>
      <c r="H12" s="15"/>
      <c r="I12" s="15"/>
      <c r="J12" s="54" t="s">
        <v>14</v>
      </c>
      <c r="K12" s="18"/>
    </row>
    <row r="13" spans="1:12" x14ac:dyDescent="0.2">
      <c r="A13" s="23" t="s">
        <v>1107</v>
      </c>
      <c r="B13" s="24">
        <v>11</v>
      </c>
      <c r="C13" s="17"/>
      <c r="D13" s="17"/>
      <c r="E13" s="15" t="s">
        <v>107</v>
      </c>
      <c r="F13" s="15">
        <v>1000</v>
      </c>
      <c r="G13" s="15"/>
      <c r="H13" s="15"/>
      <c r="I13" s="15"/>
      <c r="J13" s="55" t="s">
        <v>20</v>
      </c>
      <c r="K13" s="19"/>
    </row>
    <row r="14" spans="1:12" x14ac:dyDescent="0.2">
      <c r="A14" s="23" t="s">
        <v>1108</v>
      </c>
      <c r="B14" s="24">
        <v>12</v>
      </c>
      <c r="C14" s="17"/>
      <c r="D14" s="17"/>
      <c r="E14" s="15" t="s">
        <v>108</v>
      </c>
      <c r="F14" s="15">
        <v>900</v>
      </c>
      <c r="G14" s="15"/>
      <c r="H14" s="15"/>
      <c r="I14" s="15"/>
      <c r="J14" s="54" t="s">
        <v>1093</v>
      </c>
      <c r="K14" s="18"/>
    </row>
    <row r="15" spans="1:12" x14ac:dyDescent="0.2">
      <c r="A15" s="23" t="s">
        <v>1109</v>
      </c>
      <c r="B15" s="24">
        <v>13</v>
      </c>
      <c r="C15" s="17"/>
      <c r="D15" s="17"/>
      <c r="E15" s="15" t="s">
        <v>1153</v>
      </c>
      <c r="F15" s="15">
        <v>500</v>
      </c>
      <c r="G15" s="15"/>
      <c r="H15" s="15"/>
      <c r="I15" s="15"/>
      <c r="J15" s="54" t="s">
        <v>1094</v>
      </c>
      <c r="K15" s="18"/>
    </row>
    <row r="16" spans="1:12" x14ac:dyDescent="0.2">
      <c r="A16" s="23" t="s">
        <v>111</v>
      </c>
      <c r="B16" s="24">
        <v>14</v>
      </c>
      <c r="C16" s="17"/>
      <c r="D16" s="17"/>
      <c r="E16" s="15" t="s">
        <v>7</v>
      </c>
      <c r="F16" s="15">
        <v>2000</v>
      </c>
      <c r="G16" s="15"/>
      <c r="H16" s="15"/>
      <c r="I16" s="15"/>
      <c r="J16" s="54" t="s">
        <v>16</v>
      </c>
      <c r="K16" s="18"/>
    </row>
    <row r="17" spans="1:11" x14ac:dyDescent="0.2">
      <c r="A17" s="23" t="s">
        <v>1110</v>
      </c>
      <c r="B17" s="24">
        <v>15</v>
      </c>
      <c r="C17" s="17"/>
      <c r="D17" s="17"/>
      <c r="E17" s="15"/>
      <c r="F17" s="15">
        <v>2000</v>
      </c>
      <c r="G17" s="15"/>
      <c r="H17" s="15"/>
      <c r="I17" s="15"/>
      <c r="J17" s="54" t="s">
        <v>17</v>
      </c>
      <c r="K17" s="18"/>
    </row>
    <row r="18" spans="1:11" x14ac:dyDescent="0.2">
      <c r="A18" s="23" t="s">
        <v>1111</v>
      </c>
      <c r="B18" s="24">
        <v>16</v>
      </c>
      <c r="C18" s="17"/>
      <c r="D18" s="17"/>
      <c r="E18" s="15"/>
      <c r="F18" s="15"/>
      <c r="G18" s="15"/>
      <c r="H18" s="15"/>
      <c r="I18" s="15"/>
      <c r="J18" s="54" t="s">
        <v>1669</v>
      </c>
      <c r="K18" s="18"/>
    </row>
    <row r="19" spans="1:11" x14ac:dyDescent="0.2">
      <c r="A19" s="23" t="s">
        <v>1112</v>
      </c>
      <c r="B19" s="24">
        <v>17</v>
      </c>
      <c r="C19" s="17"/>
      <c r="D19" s="17"/>
      <c r="E19" s="37" t="s">
        <v>106</v>
      </c>
      <c r="F19" s="15"/>
      <c r="G19" s="15"/>
      <c r="H19" s="15"/>
      <c r="I19" s="15"/>
      <c r="J19" s="54" t="s">
        <v>1155</v>
      </c>
      <c r="K19" s="18"/>
    </row>
    <row r="20" spans="1:11" x14ac:dyDescent="0.2">
      <c r="A20" s="23" t="s">
        <v>1113</v>
      </c>
      <c r="B20" s="24">
        <v>18</v>
      </c>
      <c r="C20" s="17"/>
      <c r="D20" s="17"/>
      <c r="E20" s="15"/>
      <c r="F20" s="15"/>
      <c r="G20" s="15"/>
      <c r="H20" s="15"/>
      <c r="I20" s="15"/>
      <c r="J20" s="54" t="s">
        <v>18</v>
      </c>
      <c r="K20" s="18"/>
    </row>
    <row r="21" spans="1:11" ht="13.8" thickBot="1" x14ac:dyDescent="0.25">
      <c r="A21" s="23" t="s">
        <v>1114</v>
      </c>
      <c r="B21" s="24">
        <v>19</v>
      </c>
      <c r="C21" s="17"/>
      <c r="D21" s="17"/>
      <c r="E21" s="15"/>
      <c r="F21" s="15"/>
      <c r="G21" s="15"/>
      <c r="H21" s="15"/>
      <c r="I21" s="15"/>
      <c r="J21" s="56" t="s">
        <v>19</v>
      </c>
      <c r="K21" s="19"/>
    </row>
    <row r="22" spans="1:11" x14ac:dyDescent="0.2">
      <c r="A22" s="23" t="s">
        <v>1115</v>
      </c>
      <c r="B22" s="24">
        <v>20</v>
      </c>
      <c r="C22" s="17"/>
      <c r="D22" s="17"/>
      <c r="E22" s="15"/>
      <c r="F22" s="15"/>
      <c r="G22" s="15"/>
      <c r="H22" s="15"/>
      <c r="I22" s="15"/>
      <c r="J22" s="16"/>
      <c r="K22" s="14"/>
    </row>
    <row r="23" spans="1:11" x14ac:dyDescent="0.2">
      <c r="A23" s="23" t="s">
        <v>1116</v>
      </c>
      <c r="B23" s="24">
        <v>21</v>
      </c>
      <c r="C23" s="17"/>
      <c r="D23" s="17"/>
      <c r="E23" s="15"/>
      <c r="F23" s="15"/>
      <c r="G23" s="15"/>
      <c r="H23" s="15"/>
      <c r="I23" s="15"/>
      <c r="J23" s="16"/>
      <c r="K23" s="14"/>
    </row>
    <row r="24" spans="1:11" x14ac:dyDescent="0.2">
      <c r="A24" s="23" t="s">
        <v>1117</v>
      </c>
      <c r="B24" s="24">
        <v>22</v>
      </c>
      <c r="C24" s="17"/>
      <c r="D24" s="17"/>
      <c r="E24" s="15"/>
      <c r="F24" s="15"/>
      <c r="G24" s="15"/>
      <c r="H24" s="15"/>
      <c r="I24" s="15"/>
      <c r="J24" s="16"/>
      <c r="K24" s="14"/>
    </row>
    <row r="25" spans="1:11" x14ac:dyDescent="0.2">
      <c r="A25" s="23" t="s">
        <v>1118</v>
      </c>
      <c r="B25" s="24">
        <v>23</v>
      </c>
      <c r="C25" s="17"/>
      <c r="D25" s="17"/>
      <c r="E25" s="15"/>
      <c r="F25" s="15"/>
      <c r="G25" s="15"/>
      <c r="H25" s="15"/>
      <c r="I25" s="15"/>
      <c r="J25" s="16"/>
      <c r="K25" s="14"/>
    </row>
    <row r="26" spans="1:11" x14ac:dyDescent="0.2">
      <c r="A26" s="23" t="s">
        <v>1119</v>
      </c>
      <c r="B26" s="24">
        <v>24</v>
      </c>
      <c r="C26" s="17"/>
      <c r="D26" s="14"/>
      <c r="E26" s="14"/>
      <c r="F26" s="14"/>
      <c r="G26" s="14"/>
      <c r="H26" s="14"/>
      <c r="I26" s="14"/>
      <c r="J26" s="14"/>
      <c r="K26" s="14"/>
    </row>
    <row r="27" spans="1:11" x14ac:dyDescent="0.2">
      <c r="A27" s="23" t="s">
        <v>1120</v>
      </c>
      <c r="B27" s="24">
        <v>25</v>
      </c>
      <c r="C27" s="17"/>
      <c r="D27" s="14"/>
      <c r="E27" s="14"/>
      <c r="F27" s="14"/>
      <c r="G27" s="14"/>
      <c r="H27" s="14"/>
      <c r="I27" s="14"/>
      <c r="J27" s="14"/>
      <c r="K27" s="14"/>
    </row>
    <row r="28" spans="1:11" x14ac:dyDescent="0.2">
      <c r="A28" s="23" t="s">
        <v>1121</v>
      </c>
      <c r="B28" s="24">
        <v>26</v>
      </c>
      <c r="C28" s="17"/>
      <c r="D28" s="14"/>
      <c r="E28" s="14"/>
      <c r="F28" s="14"/>
      <c r="G28" s="14"/>
      <c r="H28" s="14"/>
      <c r="I28" s="14"/>
      <c r="J28" s="14"/>
      <c r="K28" s="14"/>
    </row>
    <row r="29" spans="1:11" x14ac:dyDescent="0.2">
      <c r="A29" s="23" t="s">
        <v>1122</v>
      </c>
      <c r="B29" s="24">
        <v>27</v>
      </c>
      <c r="C29" s="17"/>
      <c r="D29" s="14"/>
      <c r="E29" s="14"/>
      <c r="F29" s="14"/>
      <c r="G29" s="14"/>
      <c r="H29" s="14"/>
      <c r="I29" s="14"/>
      <c r="J29" s="14"/>
      <c r="K29" s="14"/>
    </row>
    <row r="30" spans="1:11" x14ac:dyDescent="0.2">
      <c r="A30" s="23" t="s">
        <v>1123</v>
      </c>
      <c r="B30" s="24">
        <v>28</v>
      </c>
      <c r="C30" s="17"/>
      <c r="D30" s="14"/>
      <c r="E30" s="14"/>
      <c r="F30" s="14"/>
      <c r="G30" s="14"/>
      <c r="H30" s="14"/>
      <c r="I30" s="14"/>
      <c r="J30" s="14"/>
      <c r="K30" s="14"/>
    </row>
    <row r="31" spans="1:11" x14ac:dyDescent="0.2">
      <c r="A31" s="23" t="s">
        <v>1124</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1125</v>
      </c>
      <c r="B33" s="24">
        <v>31</v>
      </c>
      <c r="C33" s="17"/>
      <c r="D33" s="14"/>
      <c r="E33" s="14"/>
      <c r="F33" s="14"/>
      <c r="G33" s="14"/>
      <c r="H33" s="14"/>
      <c r="I33" s="14"/>
      <c r="J33" s="14"/>
      <c r="K33" s="14"/>
    </row>
    <row r="34" spans="1:11" x14ac:dyDescent="0.2">
      <c r="A34" s="23" t="s">
        <v>1126</v>
      </c>
      <c r="B34" s="24">
        <v>32</v>
      </c>
      <c r="C34" s="17"/>
      <c r="D34" s="14"/>
      <c r="E34" s="14"/>
      <c r="F34" s="14"/>
      <c r="G34" s="14"/>
      <c r="H34" s="14"/>
      <c r="I34" s="14"/>
      <c r="J34" s="14"/>
      <c r="K34" s="14"/>
    </row>
    <row r="35" spans="1:11" x14ac:dyDescent="0.2">
      <c r="A35" s="23" t="s">
        <v>1127</v>
      </c>
      <c r="B35" s="24">
        <v>33</v>
      </c>
      <c r="C35" s="17"/>
      <c r="D35" s="14"/>
      <c r="E35" s="14"/>
      <c r="F35" s="14"/>
      <c r="G35" s="14"/>
      <c r="H35" s="14"/>
      <c r="I35" s="14"/>
      <c r="J35" s="14"/>
      <c r="K35" s="14"/>
    </row>
    <row r="36" spans="1:11" x14ac:dyDescent="0.2">
      <c r="A36" s="23" t="s">
        <v>1128</v>
      </c>
      <c r="B36" s="24">
        <v>34</v>
      </c>
      <c r="C36" s="17"/>
      <c r="D36" s="14"/>
      <c r="E36" s="14"/>
      <c r="F36" s="14"/>
      <c r="G36" s="14"/>
      <c r="H36" s="14"/>
      <c r="I36" s="14"/>
      <c r="J36" s="14"/>
      <c r="K36" s="14"/>
    </row>
    <row r="37" spans="1:11" x14ac:dyDescent="0.2">
      <c r="A37" s="23" t="s">
        <v>1129</v>
      </c>
      <c r="B37" s="24">
        <v>35</v>
      </c>
      <c r="C37" s="17"/>
      <c r="D37" s="14"/>
      <c r="E37" s="14"/>
      <c r="F37" s="14"/>
      <c r="G37" s="14"/>
      <c r="H37" s="14"/>
      <c r="I37" s="14"/>
      <c r="J37" s="14"/>
      <c r="K37" s="14"/>
    </row>
    <row r="38" spans="1:11" x14ac:dyDescent="0.2">
      <c r="A38" s="23" t="s">
        <v>1130</v>
      </c>
      <c r="B38" s="24">
        <v>36</v>
      </c>
      <c r="C38" s="17"/>
      <c r="D38" s="14"/>
      <c r="E38" s="14"/>
      <c r="F38" s="14"/>
      <c r="G38" s="14"/>
      <c r="H38" s="14"/>
      <c r="I38" s="14"/>
      <c r="J38" s="14"/>
      <c r="K38" s="14"/>
    </row>
    <row r="39" spans="1:11" x14ac:dyDescent="0.2">
      <c r="A39" s="23" t="s">
        <v>1131</v>
      </c>
      <c r="B39" s="24">
        <v>37</v>
      </c>
      <c r="C39" s="17"/>
      <c r="D39" s="14"/>
      <c r="E39" s="14"/>
      <c r="F39" s="14"/>
      <c r="G39" s="14"/>
      <c r="H39" s="14"/>
      <c r="I39" s="14"/>
      <c r="J39" s="14"/>
      <c r="K39" s="14"/>
    </row>
    <row r="40" spans="1:11" x14ac:dyDescent="0.2">
      <c r="A40" s="23" t="s">
        <v>1132</v>
      </c>
      <c r="B40" s="24">
        <v>38</v>
      </c>
      <c r="C40" s="17"/>
      <c r="D40" s="14"/>
      <c r="E40" s="14"/>
      <c r="F40" s="14"/>
      <c r="G40" s="14"/>
      <c r="H40" s="14"/>
      <c r="I40" s="14"/>
      <c r="J40" s="14"/>
      <c r="K40" s="14"/>
    </row>
    <row r="41" spans="1:11" x14ac:dyDescent="0.2">
      <c r="A41" s="23" t="s">
        <v>1133</v>
      </c>
      <c r="B41" s="24">
        <v>39</v>
      </c>
      <c r="C41" s="17"/>
      <c r="D41" s="14"/>
      <c r="E41" s="14"/>
      <c r="F41" s="14"/>
      <c r="G41" s="14"/>
      <c r="H41" s="14"/>
      <c r="I41" s="14"/>
      <c r="J41" s="14"/>
      <c r="K41" s="14"/>
    </row>
    <row r="42" spans="1:11" x14ac:dyDescent="0.2">
      <c r="A42" s="23" t="s">
        <v>1134</v>
      </c>
      <c r="B42" s="24">
        <v>40</v>
      </c>
      <c r="C42" s="17"/>
      <c r="D42" s="14"/>
      <c r="E42" s="14"/>
      <c r="F42" s="14"/>
      <c r="G42" s="14"/>
      <c r="H42" s="14"/>
      <c r="I42" s="14"/>
      <c r="J42" s="14"/>
      <c r="K42" s="14"/>
    </row>
    <row r="43" spans="1:11" x14ac:dyDescent="0.2">
      <c r="A43" s="23" t="s">
        <v>1135</v>
      </c>
      <c r="B43" s="24">
        <v>41</v>
      </c>
      <c r="C43" s="17"/>
      <c r="D43" s="14"/>
      <c r="E43" s="14"/>
      <c r="F43" s="14"/>
      <c r="G43" s="14"/>
      <c r="H43" s="14"/>
      <c r="I43" s="14"/>
      <c r="J43" s="14"/>
      <c r="K43" s="14"/>
    </row>
    <row r="44" spans="1:11" x14ac:dyDescent="0.2">
      <c r="A44" s="23" t="s">
        <v>1136</v>
      </c>
      <c r="B44" s="24">
        <v>42</v>
      </c>
      <c r="C44" s="17"/>
      <c r="D44" s="14"/>
      <c r="E44" s="14"/>
      <c r="F44" s="14"/>
      <c r="G44" s="14"/>
      <c r="H44" s="14"/>
      <c r="I44" s="14"/>
      <c r="J44" s="14"/>
      <c r="K44" s="14"/>
    </row>
    <row r="45" spans="1:11" x14ac:dyDescent="0.2">
      <c r="A45" s="23" t="s">
        <v>1137</v>
      </c>
      <c r="B45" s="24">
        <v>43</v>
      </c>
      <c r="C45" s="17"/>
      <c r="D45" s="14"/>
      <c r="E45" s="14"/>
      <c r="F45" s="14"/>
      <c r="G45" s="14"/>
      <c r="H45" s="14"/>
      <c r="I45" s="14"/>
      <c r="J45" s="14"/>
      <c r="K45" s="14"/>
    </row>
    <row r="46" spans="1:11" x14ac:dyDescent="0.2">
      <c r="A46" s="23" t="s">
        <v>1138</v>
      </c>
      <c r="B46" s="24">
        <v>44</v>
      </c>
      <c r="C46" s="17"/>
      <c r="D46" s="14"/>
      <c r="E46" s="14"/>
      <c r="F46" s="14"/>
      <c r="G46" s="14"/>
      <c r="H46" s="14"/>
      <c r="I46" s="14"/>
      <c r="J46" s="14"/>
      <c r="K46" s="14"/>
    </row>
    <row r="47" spans="1:11" x14ac:dyDescent="0.2">
      <c r="A47" s="23" t="s">
        <v>1139</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1140</v>
      </c>
      <c r="B49" s="24">
        <v>47</v>
      </c>
      <c r="C49" s="17"/>
      <c r="D49" s="14"/>
      <c r="E49" s="14"/>
      <c r="F49" s="14"/>
      <c r="G49" s="14"/>
      <c r="H49" s="14"/>
      <c r="I49" s="14"/>
      <c r="J49" s="14"/>
      <c r="K49" s="14"/>
    </row>
    <row r="50" spans="1:11" x14ac:dyDescent="0.2">
      <c r="A50" s="23" t="s">
        <v>1141</v>
      </c>
      <c r="B50" s="24">
        <v>48</v>
      </c>
      <c r="C50" s="17"/>
      <c r="D50" s="14"/>
      <c r="E50" s="14"/>
      <c r="F50" s="14"/>
      <c r="G50" s="14"/>
      <c r="H50" s="14"/>
      <c r="I50" s="14"/>
      <c r="J50" s="14"/>
      <c r="K50" s="14"/>
    </row>
    <row r="51" spans="1:11" ht="13.8" thickBot="1" x14ac:dyDescent="0.25">
      <c r="A51" s="25" t="s">
        <v>1142</v>
      </c>
      <c r="B51" s="26">
        <v>49</v>
      </c>
      <c r="C51" s="17"/>
      <c r="D51" s="14"/>
      <c r="E51" s="14"/>
      <c r="F51" s="14"/>
      <c r="G51" s="14"/>
      <c r="H51" s="14"/>
      <c r="I51" s="14"/>
      <c r="J51" s="14"/>
      <c r="K51" s="14"/>
    </row>
  </sheetData>
  <sheetProtection algorithmName="SHA-512" hashValue="HbYJLhedatx1dnuNHPVgi2CDxt2bil496R2pKrUtvXXQdBc8C4ITHvkelxBnR+AxiOFWf+Jw+Smjww+RN+7SjA==" saltValue="K99gvDhArT3els6D5n174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3"/>
  <sheetViews>
    <sheetView showZeros="0" topLeftCell="J1" zoomScale="107" zoomScaleNormal="130" workbookViewId="0">
      <selection activeCell="R9" sqref="R9"/>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1086</v>
      </c>
      <c r="H1" s="78"/>
      <c r="I1" s="78"/>
      <c r="J1" s="78"/>
      <c r="K1" s="79"/>
    </row>
    <row r="2" spans="1:30" x14ac:dyDescent="0.2">
      <c r="B2" s="130">
        <f>申込一覧表!S5</f>
        <v>0</v>
      </c>
      <c r="C2">
        <f>申込一覧表!S6</f>
        <v>0</v>
      </c>
      <c r="D2">
        <f>申込一覧表!S7</f>
        <v>0</v>
      </c>
      <c r="G2" s="70"/>
      <c r="H2" s="73" t="s">
        <v>1087</v>
      </c>
      <c r="I2" s="73" t="s">
        <v>5</v>
      </c>
      <c r="J2" s="73" t="s">
        <v>6</v>
      </c>
      <c r="K2" s="73" t="s">
        <v>7</v>
      </c>
      <c r="M2" s="121" t="s">
        <v>1614</v>
      </c>
      <c r="N2" s="121" t="s">
        <v>1615</v>
      </c>
      <c r="P2" s="122" t="s">
        <v>1616</v>
      </c>
      <c r="Q2" s="122" t="s">
        <v>1617</v>
      </c>
      <c r="R2" s="122" t="s">
        <v>1618</v>
      </c>
    </row>
    <row r="3" spans="1:30" x14ac:dyDescent="0.2">
      <c r="A3">
        <v>1</v>
      </c>
      <c r="B3" s="68" t="e">
        <f>VLOOKUP(A3,$G$3:$K$202,申込一覧表!$A$2,FALSE)</f>
        <v>#REF!</v>
      </c>
      <c r="C3" s="68"/>
      <c r="D3" s="68"/>
      <c r="G3" s="71">
        <v>1</v>
      </c>
      <c r="H3" s="72" t="s">
        <v>1085</v>
      </c>
      <c r="I3" s="69" t="s">
        <v>1619</v>
      </c>
      <c r="J3" s="72" t="s">
        <v>1424</v>
      </c>
      <c r="K3" s="72" t="s">
        <v>1193</v>
      </c>
      <c r="M3">
        <v>273101</v>
      </c>
      <c r="N3" t="s">
        <v>153</v>
      </c>
      <c r="O3" t="s">
        <v>150</v>
      </c>
      <c r="P3" s="125" t="s">
        <v>1619</v>
      </c>
      <c r="Q3" s="125" t="s">
        <v>238</v>
      </c>
      <c r="R3" s="125" t="s">
        <v>316</v>
      </c>
      <c r="T3">
        <v>243101</v>
      </c>
      <c r="U3" t="s">
        <v>153</v>
      </c>
      <c r="V3" t="s">
        <v>2731</v>
      </c>
      <c r="W3" s="125" t="s">
        <v>1619</v>
      </c>
      <c r="X3" t="s">
        <v>2682</v>
      </c>
      <c r="Y3" t="s">
        <v>316</v>
      </c>
      <c r="AA3" t="s">
        <v>1619</v>
      </c>
      <c r="AB3">
        <v>1</v>
      </c>
      <c r="AC3" t="s">
        <v>2749</v>
      </c>
      <c r="AD3" t="s">
        <v>153</v>
      </c>
    </row>
    <row r="4" spans="1:30" x14ac:dyDescent="0.2">
      <c r="A4">
        <v>2</v>
      </c>
      <c r="B4" s="68" t="e">
        <f>VLOOKUP(A4,$G$3:$K$202,申込一覧表!$A$2,FALSE)</f>
        <v>#REF!</v>
      </c>
      <c r="C4" s="68"/>
      <c r="D4" s="68"/>
      <c r="G4" s="71">
        <v>2</v>
      </c>
      <c r="H4" s="72" t="s">
        <v>1719</v>
      </c>
      <c r="I4" s="69" t="s">
        <v>891</v>
      </c>
      <c r="J4" s="72" t="s">
        <v>1425</v>
      </c>
      <c r="K4" s="72" t="s">
        <v>1194</v>
      </c>
      <c r="M4">
        <v>273102</v>
      </c>
      <c r="N4" t="s">
        <v>154</v>
      </c>
      <c r="O4" t="s">
        <v>150</v>
      </c>
      <c r="P4" s="125" t="s">
        <v>891</v>
      </c>
      <c r="Q4" s="125" t="s">
        <v>239</v>
      </c>
      <c r="R4" s="125" t="s">
        <v>324</v>
      </c>
      <c r="T4">
        <v>243102</v>
      </c>
      <c r="U4" t="s">
        <v>154</v>
      </c>
      <c r="V4" t="s">
        <v>2731</v>
      </c>
      <c r="W4" t="s">
        <v>891</v>
      </c>
      <c r="X4" t="s">
        <v>2708</v>
      </c>
      <c r="Y4" t="s">
        <v>324</v>
      </c>
      <c r="AA4" t="s">
        <v>891</v>
      </c>
      <c r="AB4">
        <v>2</v>
      </c>
      <c r="AC4" t="s">
        <v>2749</v>
      </c>
      <c r="AD4" t="s">
        <v>154</v>
      </c>
    </row>
    <row r="5" spans="1:30" x14ac:dyDescent="0.2">
      <c r="A5">
        <v>3</v>
      </c>
      <c r="B5" s="68" t="e">
        <f>VLOOKUP(A5,$G$3:$K$202,申込一覧表!$A$2,FALSE)</f>
        <v>#REF!</v>
      </c>
      <c r="C5" s="68"/>
      <c r="D5" s="68"/>
      <c r="G5" s="71">
        <v>3</v>
      </c>
      <c r="H5" s="72" t="s">
        <v>1720</v>
      </c>
      <c r="I5" s="69" t="s">
        <v>892</v>
      </c>
      <c r="J5" s="72" t="s">
        <v>1426</v>
      </c>
      <c r="K5" s="72" t="s">
        <v>1195</v>
      </c>
      <c r="M5">
        <v>273103</v>
      </c>
      <c r="N5" t="s">
        <v>155</v>
      </c>
      <c r="O5" t="s">
        <v>150</v>
      </c>
      <c r="P5" s="125" t="s">
        <v>892</v>
      </c>
      <c r="Q5" s="125" t="s">
        <v>217</v>
      </c>
      <c r="R5" s="125" t="s">
        <v>317</v>
      </c>
      <c r="T5">
        <v>243103</v>
      </c>
      <c r="U5" t="s">
        <v>155</v>
      </c>
      <c r="V5" t="s">
        <v>2731</v>
      </c>
      <c r="W5" s="125" t="s">
        <v>892</v>
      </c>
      <c r="X5" t="s">
        <v>2723</v>
      </c>
      <c r="Y5" t="s">
        <v>317</v>
      </c>
      <c r="AA5" t="s">
        <v>892</v>
      </c>
      <c r="AB5">
        <v>3</v>
      </c>
      <c r="AC5" t="s">
        <v>2749</v>
      </c>
      <c r="AD5" t="s">
        <v>155</v>
      </c>
    </row>
    <row r="6" spans="1:30" x14ac:dyDescent="0.2">
      <c r="A6">
        <v>4</v>
      </c>
      <c r="B6" s="68" t="e">
        <f>VLOOKUP(A6,$G$3:$K$202,申込一覧表!$A$2,FALSE)</f>
        <v>#REF!</v>
      </c>
      <c r="C6" s="68"/>
      <c r="D6" s="68"/>
      <c r="G6" s="71">
        <v>4</v>
      </c>
      <c r="H6" s="72" t="s">
        <v>1721</v>
      </c>
      <c r="I6" s="69" t="s">
        <v>893</v>
      </c>
      <c r="J6" s="72" t="s">
        <v>1427</v>
      </c>
      <c r="K6" s="72" t="s">
        <v>1621</v>
      </c>
      <c r="M6">
        <v>273104</v>
      </c>
      <c r="N6" t="s">
        <v>156</v>
      </c>
      <c r="O6" t="s">
        <v>150</v>
      </c>
      <c r="P6" s="125" t="s">
        <v>893</v>
      </c>
      <c r="Q6" s="125" t="s">
        <v>218</v>
      </c>
      <c r="R6" s="125" t="s">
        <v>318</v>
      </c>
      <c r="T6">
        <v>243104</v>
      </c>
      <c r="U6" t="s">
        <v>156</v>
      </c>
      <c r="V6" t="s">
        <v>2731</v>
      </c>
      <c r="W6" t="s">
        <v>893</v>
      </c>
      <c r="X6" t="s">
        <v>2706</v>
      </c>
      <c r="Y6" t="s">
        <v>318</v>
      </c>
      <c r="AA6" t="s">
        <v>893</v>
      </c>
      <c r="AB6">
        <v>4</v>
      </c>
      <c r="AC6" t="s">
        <v>2749</v>
      </c>
      <c r="AD6" t="s">
        <v>156</v>
      </c>
    </row>
    <row r="7" spans="1:30" x14ac:dyDescent="0.2">
      <c r="A7">
        <v>5</v>
      </c>
      <c r="B7" s="68" t="e">
        <f>VLOOKUP(A7,$G$3:$K$202,申込一覧表!$A$2,FALSE)</f>
        <v>#REF!</v>
      </c>
      <c r="C7" s="68"/>
      <c r="D7" s="68"/>
      <c r="G7" s="71">
        <v>5</v>
      </c>
      <c r="H7" s="72" t="s">
        <v>1722</v>
      </c>
      <c r="I7" s="69" t="s">
        <v>894</v>
      </c>
      <c r="J7" s="72" t="s">
        <v>1428</v>
      </c>
      <c r="K7" s="72" t="s">
        <v>1196</v>
      </c>
      <c r="M7">
        <v>273105</v>
      </c>
      <c r="N7" t="s">
        <v>157</v>
      </c>
      <c r="O7" t="s">
        <v>150</v>
      </c>
      <c r="P7" s="125" t="s">
        <v>894</v>
      </c>
      <c r="Q7" s="125" t="s">
        <v>219</v>
      </c>
      <c r="R7" s="125" t="s">
        <v>319</v>
      </c>
      <c r="T7">
        <v>243105</v>
      </c>
      <c r="U7" t="s">
        <v>157</v>
      </c>
      <c r="V7" t="s">
        <v>2731</v>
      </c>
      <c r="W7" s="125" t="s">
        <v>894</v>
      </c>
      <c r="X7" t="s">
        <v>2704</v>
      </c>
      <c r="Y7" t="s">
        <v>319</v>
      </c>
      <c r="AA7" t="s">
        <v>894</v>
      </c>
      <c r="AB7">
        <v>5</v>
      </c>
      <c r="AC7" t="s">
        <v>2749</v>
      </c>
      <c r="AD7" t="s">
        <v>157</v>
      </c>
    </row>
    <row r="8" spans="1:30" x14ac:dyDescent="0.2">
      <c r="A8">
        <v>6</v>
      </c>
      <c r="B8" s="68" t="e">
        <f>VLOOKUP(A8,$G$3:$K$202,申込一覧表!$A$2,FALSE)</f>
        <v>#REF!</v>
      </c>
      <c r="C8" s="68"/>
      <c r="D8" s="68"/>
      <c r="G8" s="71">
        <v>6</v>
      </c>
      <c r="H8" s="72" t="s">
        <v>1723</v>
      </c>
      <c r="I8" s="69" t="s">
        <v>895</v>
      </c>
      <c r="J8" s="72" t="s">
        <v>1429</v>
      </c>
      <c r="K8" s="72" t="s">
        <v>1197</v>
      </c>
      <c r="M8">
        <v>273187</v>
      </c>
      <c r="N8" t="s">
        <v>158</v>
      </c>
      <c r="O8" t="s">
        <v>150</v>
      </c>
      <c r="P8" s="125" t="s">
        <v>895</v>
      </c>
      <c r="Q8" s="125" t="s">
        <v>220</v>
      </c>
      <c r="R8" s="125" t="s">
        <v>2901</v>
      </c>
      <c r="T8">
        <v>243107</v>
      </c>
      <c r="U8" t="s">
        <v>164</v>
      </c>
      <c r="V8" t="s">
        <v>2731</v>
      </c>
      <c r="W8" t="s">
        <v>2750</v>
      </c>
      <c r="X8" t="s">
        <v>2728</v>
      </c>
      <c r="Y8" t="s">
        <v>329</v>
      </c>
      <c r="AA8" t="s">
        <v>895</v>
      </c>
      <c r="AB8">
        <v>6</v>
      </c>
      <c r="AC8" t="s">
        <v>2749</v>
      </c>
      <c r="AD8" t="s">
        <v>158</v>
      </c>
    </row>
    <row r="9" spans="1:30" x14ac:dyDescent="0.2">
      <c r="A9">
        <v>7</v>
      </c>
      <c r="B9" s="68" t="e">
        <f>VLOOKUP(A9,$G$3:$K$202,申込一覧表!$A$2,FALSE)</f>
        <v>#REF!</v>
      </c>
      <c r="C9" s="68"/>
      <c r="D9" s="68"/>
      <c r="G9" s="71">
        <v>7</v>
      </c>
      <c r="H9" s="72" t="s">
        <v>1724</v>
      </c>
      <c r="I9" s="69" t="s">
        <v>896</v>
      </c>
      <c r="J9" s="72" t="s">
        <v>1430</v>
      </c>
      <c r="K9" s="72" t="s">
        <v>1198</v>
      </c>
      <c r="M9">
        <v>273188</v>
      </c>
      <c r="N9" t="s">
        <v>159</v>
      </c>
      <c r="O9" t="s">
        <v>150</v>
      </c>
      <c r="P9" s="125" t="s">
        <v>896</v>
      </c>
      <c r="Q9" s="125" t="s">
        <v>221</v>
      </c>
      <c r="R9" s="125" t="s">
        <v>325</v>
      </c>
      <c r="T9">
        <v>243108</v>
      </c>
      <c r="U9" t="s">
        <v>215</v>
      </c>
      <c r="V9" t="s">
        <v>2731</v>
      </c>
      <c r="W9" s="125" t="s">
        <v>2751</v>
      </c>
      <c r="X9" t="s">
        <v>2710</v>
      </c>
      <c r="Y9" t="s">
        <v>2734</v>
      </c>
      <c r="AA9" t="s">
        <v>896</v>
      </c>
      <c r="AB9">
        <v>7</v>
      </c>
      <c r="AC9" t="s">
        <v>2749</v>
      </c>
      <c r="AD9" t="s">
        <v>159</v>
      </c>
    </row>
    <row r="10" spans="1:30" x14ac:dyDescent="0.2">
      <c r="A10">
        <v>8</v>
      </c>
      <c r="B10" s="68" t="e">
        <f>VLOOKUP(A10,$G$3:$K$202,申込一覧表!$A$2,FALSE)</f>
        <v>#REF!</v>
      </c>
      <c r="C10" s="68"/>
      <c r="D10" s="68"/>
      <c r="G10" s="71">
        <v>8</v>
      </c>
      <c r="H10" s="72" t="s">
        <v>1725</v>
      </c>
      <c r="I10" s="69" t="s">
        <v>897</v>
      </c>
      <c r="J10" s="72" t="s">
        <v>1431</v>
      </c>
      <c r="K10" s="72" t="s">
        <v>1199</v>
      </c>
      <c r="M10">
        <v>273106</v>
      </c>
      <c r="N10" t="s">
        <v>215</v>
      </c>
      <c r="O10" t="s">
        <v>150</v>
      </c>
      <c r="P10" s="125" t="s">
        <v>897</v>
      </c>
      <c r="Q10" s="125" t="s">
        <v>240</v>
      </c>
      <c r="R10" s="125" t="s">
        <v>2653</v>
      </c>
      <c r="T10">
        <v>243109</v>
      </c>
      <c r="U10" t="s">
        <v>160</v>
      </c>
      <c r="V10" t="s">
        <v>2731</v>
      </c>
      <c r="W10" t="s">
        <v>2752</v>
      </c>
      <c r="X10" t="s">
        <v>2707</v>
      </c>
      <c r="Y10" t="s">
        <v>373</v>
      </c>
      <c r="AA10" t="s">
        <v>897</v>
      </c>
      <c r="AB10">
        <v>8</v>
      </c>
      <c r="AC10" t="s">
        <v>2749</v>
      </c>
      <c r="AD10" t="s">
        <v>215</v>
      </c>
    </row>
    <row r="11" spans="1:30" x14ac:dyDescent="0.2">
      <c r="A11">
        <v>9</v>
      </c>
      <c r="B11" s="68" t="e">
        <f>VLOOKUP(A11,$G$3:$K$202,申込一覧表!$A$2,FALSE)</f>
        <v>#REF!</v>
      </c>
      <c r="C11" s="68"/>
      <c r="D11" s="68"/>
      <c r="G11" s="71">
        <v>9</v>
      </c>
      <c r="H11" s="72" t="s">
        <v>1726</v>
      </c>
      <c r="I11" s="69" t="s">
        <v>898</v>
      </c>
      <c r="J11" s="72" t="s">
        <v>1432</v>
      </c>
      <c r="K11" s="72" t="s">
        <v>1200</v>
      </c>
      <c r="M11">
        <v>273107</v>
      </c>
      <c r="N11" t="s">
        <v>160</v>
      </c>
      <c r="O11" t="s">
        <v>150</v>
      </c>
      <c r="P11" s="125" t="s">
        <v>898</v>
      </c>
      <c r="Q11" s="125" t="s">
        <v>241</v>
      </c>
      <c r="R11" s="125" t="s">
        <v>373</v>
      </c>
      <c r="T11">
        <v>243111</v>
      </c>
      <c r="U11" t="s">
        <v>161</v>
      </c>
      <c r="V11" t="s">
        <v>2731</v>
      </c>
      <c r="W11" s="125" t="s">
        <v>2753</v>
      </c>
      <c r="X11" t="s">
        <v>2702</v>
      </c>
      <c r="Y11" t="s">
        <v>326</v>
      </c>
      <c r="AA11" t="s">
        <v>898</v>
      </c>
      <c r="AB11">
        <v>9</v>
      </c>
      <c r="AC11" t="s">
        <v>2749</v>
      </c>
      <c r="AD11" t="s">
        <v>160</v>
      </c>
    </row>
    <row r="12" spans="1:30" x14ac:dyDescent="0.2">
      <c r="A12">
        <v>10</v>
      </c>
      <c r="B12" s="68" t="e">
        <f>VLOOKUP(A12,$G$3:$K$202,申込一覧表!$A$2,FALSE)</f>
        <v>#REF!</v>
      </c>
      <c r="C12" s="68"/>
      <c r="D12" s="68"/>
      <c r="G12" s="71">
        <v>10</v>
      </c>
      <c r="H12" s="72" t="s">
        <v>1727</v>
      </c>
      <c r="I12" s="69" t="s">
        <v>899</v>
      </c>
      <c r="J12" s="72" t="s">
        <v>1433</v>
      </c>
      <c r="K12" s="72" t="s">
        <v>1201</v>
      </c>
      <c r="M12">
        <v>273153</v>
      </c>
      <c r="N12" t="s">
        <v>161</v>
      </c>
      <c r="O12" t="s">
        <v>150</v>
      </c>
      <c r="P12" s="125" t="s">
        <v>899</v>
      </c>
      <c r="Q12" s="125" t="s">
        <v>222</v>
      </c>
      <c r="R12" s="125" t="s">
        <v>326</v>
      </c>
      <c r="T12">
        <v>243117</v>
      </c>
      <c r="U12" t="s">
        <v>169</v>
      </c>
      <c r="V12" t="s">
        <v>2731</v>
      </c>
      <c r="W12" t="s">
        <v>2754</v>
      </c>
      <c r="X12" t="s">
        <v>2709</v>
      </c>
      <c r="Y12" t="s">
        <v>374</v>
      </c>
      <c r="AA12" t="s">
        <v>899</v>
      </c>
      <c r="AB12">
        <v>10</v>
      </c>
      <c r="AC12" t="s">
        <v>2749</v>
      </c>
      <c r="AD12" t="s">
        <v>161</v>
      </c>
    </row>
    <row r="13" spans="1:30" x14ac:dyDescent="0.2">
      <c r="A13">
        <v>11</v>
      </c>
      <c r="B13" s="68" t="e">
        <f>VLOOKUP(A13,$G$3:$K$202,申込一覧表!$A$2,FALSE)</f>
        <v>#REF!</v>
      </c>
      <c r="C13" s="68"/>
      <c r="D13" s="68"/>
      <c r="G13" s="71">
        <v>11</v>
      </c>
      <c r="H13" s="72" t="s">
        <v>1728</v>
      </c>
      <c r="I13" s="69" t="s">
        <v>900</v>
      </c>
      <c r="J13" s="72" t="s">
        <v>1434</v>
      </c>
      <c r="K13" s="72" t="s">
        <v>1202</v>
      </c>
      <c r="M13">
        <v>273191</v>
      </c>
      <c r="N13" t="s">
        <v>162</v>
      </c>
      <c r="O13" t="s">
        <v>150</v>
      </c>
      <c r="P13" s="125" t="s">
        <v>900</v>
      </c>
      <c r="Q13" s="125" t="s">
        <v>223</v>
      </c>
      <c r="R13" s="125" t="s">
        <v>327</v>
      </c>
      <c r="T13">
        <v>243119</v>
      </c>
      <c r="U13" t="s">
        <v>174</v>
      </c>
      <c r="V13" t="s">
        <v>2731</v>
      </c>
      <c r="W13" s="125" t="s">
        <v>2755</v>
      </c>
      <c r="X13" t="s">
        <v>2696</v>
      </c>
      <c r="Y13" t="s">
        <v>331</v>
      </c>
      <c r="AA13" t="s">
        <v>900</v>
      </c>
      <c r="AB13">
        <v>11</v>
      </c>
      <c r="AC13" t="s">
        <v>2749</v>
      </c>
      <c r="AD13" t="s">
        <v>162</v>
      </c>
    </row>
    <row r="14" spans="1:30" x14ac:dyDescent="0.2">
      <c r="A14">
        <v>12</v>
      </c>
      <c r="B14" s="68" t="e">
        <f>VLOOKUP(A14,$G$3:$K$202,申込一覧表!$A$2,FALSE)</f>
        <v>#REF!</v>
      </c>
      <c r="C14" s="68"/>
      <c r="D14" s="68"/>
      <c r="G14" s="71">
        <v>12</v>
      </c>
      <c r="H14" s="72" t="s">
        <v>1729</v>
      </c>
      <c r="I14" s="69" t="s">
        <v>901</v>
      </c>
      <c r="J14" s="72" t="s">
        <v>1435</v>
      </c>
      <c r="K14" s="72" t="s">
        <v>1203</v>
      </c>
      <c r="M14">
        <v>273184</v>
      </c>
      <c r="N14" t="s">
        <v>163</v>
      </c>
      <c r="O14" t="s">
        <v>150</v>
      </c>
      <c r="P14" s="125" t="s">
        <v>901</v>
      </c>
      <c r="Q14" s="125" t="s">
        <v>224</v>
      </c>
      <c r="R14" s="125" t="s">
        <v>328</v>
      </c>
      <c r="T14">
        <v>243121</v>
      </c>
      <c r="U14" t="s">
        <v>176</v>
      </c>
      <c r="V14" t="s">
        <v>2731</v>
      </c>
      <c r="W14" t="s">
        <v>2756</v>
      </c>
      <c r="X14" t="s">
        <v>2699</v>
      </c>
      <c r="Y14" t="s">
        <v>333</v>
      </c>
      <c r="AA14" t="s">
        <v>901</v>
      </c>
      <c r="AB14">
        <v>12</v>
      </c>
      <c r="AC14" t="s">
        <v>2749</v>
      </c>
      <c r="AD14" t="s">
        <v>163</v>
      </c>
    </row>
    <row r="15" spans="1:30" x14ac:dyDescent="0.2">
      <c r="A15">
        <v>13</v>
      </c>
      <c r="B15" s="68" t="e">
        <f>VLOOKUP(A15,$G$3:$K$202,申込一覧表!$A$2,FALSE)</f>
        <v>#REF!</v>
      </c>
      <c r="C15" s="68"/>
      <c r="D15" s="68"/>
      <c r="G15" s="71">
        <v>13</v>
      </c>
      <c r="H15" s="72" t="s">
        <v>1730</v>
      </c>
      <c r="I15" s="69" t="s">
        <v>902</v>
      </c>
      <c r="J15" s="72" t="s">
        <v>1436</v>
      </c>
      <c r="K15" s="72" t="s">
        <v>1204</v>
      </c>
      <c r="M15">
        <v>273189</v>
      </c>
      <c r="N15" t="s">
        <v>164</v>
      </c>
      <c r="O15" t="s">
        <v>150</v>
      </c>
      <c r="P15" s="125" t="s">
        <v>902</v>
      </c>
      <c r="Q15" s="125" t="s">
        <v>225</v>
      </c>
      <c r="R15" s="125" t="s">
        <v>329</v>
      </c>
      <c r="T15">
        <v>243122</v>
      </c>
      <c r="U15" t="s">
        <v>178</v>
      </c>
      <c r="V15" t="s">
        <v>2731</v>
      </c>
      <c r="W15" s="125" t="s">
        <v>2757</v>
      </c>
      <c r="X15" t="s">
        <v>2700</v>
      </c>
      <c r="Y15" t="s">
        <v>335</v>
      </c>
      <c r="AA15" t="s">
        <v>902</v>
      </c>
      <c r="AB15">
        <v>13</v>
      </c>
      <c r="AC15" t="s">
        <v>2749</v>
      </c>
      <c r="AD15" t="s">
        <v>164</v>
      </c>
    </row>
    <row r="16" spans="1:30" x14ac:dyDescent="0.2">
      <c r="A16">
        <v>14</v>
      </c>
      <c r="B16" s="68" t="e">
        <f>VLOOKUP(A16,$G$3:$K$202,申込一覧表!$A$2,FALSE)</f>
        <v>#REF!</v>
      </c>
      <c r="C16" s="68"/>
      <c r="D16" s="68"/>
      <c r="G16" s="71">
        <v>14</v>
      </c>
      <c r="H16" s="72" t="s">
        <v>1731</v>
      </c>
      <c r="I16" s="69" t="s">
        <v>1620</v>
      </c>
      <c r="J16" s="72" t="s">
        <v>1437</v>
      </c>
      <c r="K16" s="72" t="s">
        <v>1205</v>
      </c>
      <c r="M16">
        <v>273109</v>
      </c>
      <c r="N16" t="s">
        <v>165</v>
      </c>
      <c r="O16" t="s">
        <v>150</v>
      </c>
      <c r="P16" s="125" t="s">
        <v>1620</v>
      </c>
      <c r="Q16" s="125" t="s">
        <v>226</v>
      </c>
      <c r="R16" s="125" t="s">
        <v>330</v>
      </c>
      <c r="T16">
        <v>243123</v>
      </c>
      <c r="U16" t="s">
        <v>216</v>
      </c>
      <c r="V16" t="s">
        <v>2731</v>
      </c>
      <c r="W16" t="s">
        <v>2758</v>
      </c>
      <c r="X16" t="s">
        <v>2698</v>
      </c>
      <c r="Y16" t="s">
        <v>376</v>
      </c>
      <c r="AA16" t="s">
        <v>1620</v>
      </c>
      <c r="AB16">
        <v>14</v>
      </c>
      <c r="AC16" t="s">
        <v>2749</v>
      </c>
      <c r="AD16" t="s">
        <v>165</v>
      </c>
    </row>
    <row r="17" spans="1:30" x14ac:dyDescent="0.2">
      <c r="A17">
        <v>15</v>
      </c>
      <c r="B17" s="68" t="e">
        <f>VLOOKUP(A17,$G$3:$K$202,申込一覧表!$A$2,FALSE)</f>
        <v>#REF!</v>
      </c>
      <c r="C17" s="68"/>
      <c r="D17" s="68"/>
      <c r="G17" s="71">
        <v>15</v>
      </c>
      <c r="H17" s="72" t="s">
        <v>1732</v>
      </c>
      <c r="I17" s="69" t="s">
        <v>903</v>
      </c>
      <c r="J17" s="72" t="s">
        <v>1438</v>
      </c>
      <c r="K17" s="72" t="s">
        <v>1206</v>
      </c>
      <c r="M17">
        <v>273151</v>
      </c>
      <c r="N17" t="s">
        <v>166</v>
      </c>
      <c r="O17" t="s">
        <v>150</v>
      </c>
      <c r="P17" s="125" t="s">
        <v>903</v>
      </c>
      <c r="Q17" s="125" t="s">
        <v>227</v>
      </c>
      <c r="R17" s="125" t="s">
        <v>320</v>
      </c>
      <c r="T17">
        <v>243124</v>
      </c>
      <c r="U17" t="s">
        <v>179</v>
      </c>
      <c r="V17" t="s">
        <v>2731</v>
      </c>
      <c r="W17" s="125" t="s">
        <v>2759</v>
      </c>
      <c r="X17" t="s">
        <v>2697</v>
      </c>
      <c r="Y17" t="s">
        <v>386</v>
      </c>
      <c r="AA17" t="s">
        <v>903</v>
      </c>
      <c r="AB17">
        <v>15</v>
      </c>
      <c r="AC17" t="s">
        <v>2749</v>
      </c>
      <c r="AD17" t="s">
        <v>166</v>
      </c>
    </row>
    <row r="18" spans="1:30" x14ac:dyDescent="0.2">
      <c r="A18">
        <v>16</v>
      </c>
      <c r="B18" s="68" t="e">
        <f>VLOOKUP(A18,$G$3:$K$202,申込一覧表!$A$2,FALSE)</f>
        <v>#REF!</v>
      </c>
      <c r="C18" s="68"/>
      <c r="D18" s="68"/>
      <c r="G18" s="71">
        <v>16</v>
      </c>
      <c r="H18" s="72" t="s">
        <v>1733</v>
      </c>
      <c r="I18" s="69" t="s">
        <v>904</v>
      </c>
      <c r="J18" s="72" t="s">
        <v>1439</v>
      </c>
      <c r="K18" s="72" t="s">
        <v>1207</v>
      </c>
      <c r="M18">
        <v>273118</v>
      </c>
      <c r="N18" t="s">
        <v>167</v>
      </c>
      <c r="O18" t="s">
        <v>150</v>
      </c>
      <c r="P18" s="125" t="s">
        <v>904</v>
      </c>
      <c r="Q18" s="125" t="s">
        <v>228</v>
      </c>
      <c r="R18" s="125" t="s">
        <v>321</v>
      </c>
      <c r="T18">
        <v>243128</v>
      </c>
      <c r="U18" t="s">
        <v>182</v>
      </c>
      <c r="V18" t="s">
        <v>2731</v>
      </c>
      <c r="W18" t="s">
        <v>2760</v>
      </c>
      <c r="X18" t="s">
        <v>2701</v>
      </c>
      <c r="Y18" t="s">
        <v>338</v>
      </c>
      <c r="AA18" t="s">
        <v>904</v>
      </c>
      <c r="AB18">
        <v>16</v>
      </c>
      <c r="AC18" t="s">
        <v>2749</v>
      </c>
      <c r="AD18" t="s">
        <v>2794</v>
      </c>
    </row>
    <row r="19" spans="1:30" x14ac:dyDescent="0.2">
      <c r="A19">
        <v>17</v>
      </c>
      <c r="B19" s="68" t="e">
        <f>VLOOKUP(A19,$G$3:$K$202,申込一覧表!$A$2,FALSE)</f>
        <v>#REF!</v>
      </c>
      <c r="C19" s="68"/>
      <c r="D19" s="68"/>
      <c r="G19" s="71">
        <v>17</v>
      </c>
      <c r="H19" s="72" t="s">
        <v>1734</v>
      </c>
      <c r="I19" s="69" t="s">
        <v>905</v>
      </c>
      <c r="J19" s="72" t="s">
        <v>1440</v>
      </c>
      <c r="K19" s="72" t="s">
        <v>1208</v>
      </c>
      <c r="M19">
        <v>273168</v>
      </c>
      <c r="N19" t="s">
        <v>168</v>
      </c>
      <c r="O19" t="s">
        <v>150</v>
      </c>
      <c r="P19" s="125" t="s">
        <v>905</v>
      </c>
      <c r="Q19" s="125" t="s">
        <v>91</v>
      </c>
      <c r="R19" s="125" t="s">
        <v>26</v>
      </c>
      <c r="T19">
        <v>243131</v>
      </c>
      <c r="U19" t="s">
        <v>185</v>
      </c>
      <c r="V19" t="s">
        <v>2731</v>
      </c>
      <c r="W19" s="125" t="s">
        <v>2761</v>
      </c>
      <c r="X19" t="s">
        <v>2727</v>
      </c>
      <c r="Y19" t="s">
        <v>341</v>
      </c>
      <c r="AA19" t="s">
        <v>905</v>
      </c>
      <c r="AB19">
        <v>17</v>
      </c>
      <c r="AC19" t="s">
        <v>2749</v>
      </c>
      <c r="AD19" t="s">
        <v>168</v>
      </c>
    </row>
    <row r="20" spans="1:30" x14ac:dyDescent="0.2">
      <c r="A20">
        <v>18</v>
      </c>
      <c r="B20" s="68" t="e">
        <f>VLOOKUP(A20,$G$3:$K$202,申込一覧表!$A$2,FALSE)</f>
        <v>#REF!</v>
      </c>
      <c r="C20" s="68"/>
      <c r="D20" s="68"/>
      <c r="G20" s="71">
        <v>18</v>
      </c>
      <c r="H20" s="72" t="s">
        <v>1735</v>
      </c>
      <c r="I20" s="69" t="s">
        <v>906</v>
      </c>
      <c r="J20" s="72" t="s">
        <v>1441</v>
      </c>
      <c r="K20" s="72" t="s">
        <v>1209</v>
      </c>
      <c r="M20">
        <v>273119</v>
      </c>
      <c r="N20" t="s">
        <v>169</v>
      </c>
      <c r="O20" t="s">
        <v>150</v>
      </c>
      <c r="P20" s="125" t="s">
        <v>906</v>
      </c>
      <c r="Q20" s="125" t="s">
        <v>242</v>
      </c>
      <c r="R20" s="125" t="s">
        <v>374</v>
      </c>
      <c r="T20">
        <v>243133</v>
      </c>
      <c r="U20" t="s">
        <v>187</v>
      </c>
      <c r="V20" t="s">
        <v>2731</v>
      </c>
      <c r="W20" t="s">
        <v>2762</v>
      </c>
      <c r="X20" t="s">
        <v>2714</v>
      </c>
      <c r="Y20" t="s">
        <v>343</v>
      </c>
      <c r="AA20" t="s">
        <v>906</v>
      </c>
      <c r="AB20">
        <v>18</v>
      </c>
      <c r="AC20" t="s">
        <v>2749</v>
      </c>
      <c r="AD20" t="s">
        <v>169</v>
      </c>
    </row>
    <row r="21" spans="1:30" x14ac:dyDescent="0.2">
      <c r="A21">
        <v>19</v>
      </c>
      <c r="B21" s="68" t="e">
        <f>VLOOKUP(A21,$G$3:$K$202,申込一覧表!$A$2,FALSE)</f>
        <v>#REF!</v>
      </c>
      <c r="C21" s="68"/>
      <c r="D21" s="68"/>
      <c r="G21" s="71">
        <v>19</v>
      </c>
      <c r="H21" s="72" t="s">
        <v>1736</v>
      </c>
      <c r="I21" s="69" t="s">
        <v>907</v>
      </c>
      <c r="J21" s="72" t="s">
        <v>1442</v>
      </c>
      <c r="K21" s="72" t="s">
        <v>1210</v>
      </c>
      <c r="M21">
        <v>273150</v>
      </c>
      <c r="N21" t="s">
        <v>170</v>
      </c>
      <c r="O21" t="s">
        <v>150</v>
      </c>
      <c r="P21" s="125" t="s">
        <v>907</v>
      </c>
      <c r="Q21" s="125" t="s">
        <v>229</v>
      </c>
      <c r="R21" s="125" t="s">
        <v>391</v>
      </c>
      <c r="T21">
        <v>243135</v>
      </c>
      <c r="U21" t="s">
        <v>188</v>
      </c>
      <c r="V21" t="s">
        <v>2731</v>
      </c>
      <c r="W21" s="125" t="s">
        <v>2763</v>
      </c>
      <c r="X21" t="s">
        <v>2705</v>
      </c>
      <c r="Y21" t="s">
        <v>344</v>
      </c>
      <c r="AA21" t="s">
        <v>907</v>
      </c>
      <c r="AB21">
        <v>19</v>
      </c>
      <c r="AC21" t="s">
        <v>2749</v>
      </c>
      <c r="AD21" t="s">
        <v>170</v>
      </c>
    </row>
    <row r="22" spans="1:30" x14ac:dyDescent="0.2">
      <c r="A22">
        <v>20</v>
      </c>
      <c r="B22" s="68" t="e">
        <f>VLOOKUP(A22,$G$3:$K$202,申込一覧表!$A$2,FALSE)</f>
        <v>#REF!</v>
      </c>
      <c r="C22" s="68"/>
      <c r="D22" s="68"/>
      <c r="G22" s="71">
        <v>20</v>
      </c>
      <c r="H22" s="72" t="s">
        <v>1737</v>
      </c>
      <c r="I22" s="69" t="s">
        <v>908</v>
      </c>
      <c r="J22" s="72" t="s">
        <v>1443</v>
      </c>
      <c r="K22" s="72" t="s">
        <v>1211</v>
      </c>
      <c r="M22">
        <v>273161</v>
      </c>
      <c r="N22" t="s">
        <v>171</v>
      </c>
      <c r="O22" t="s">
        <v>150</v>
      </c>
      <c r="P22" s="125" t="s">
        <v>908</v>
      </c>
      <c r="Q22" s="125" t="s">
        <v>230</v>
      </c>
      <c r="R22" s="125" t="s">
        <v>375</v>
      </c>
      <c r="T22">
        <v>243140</v>
      </c>
      <c r="U22" t="s">
        <v>192</v>
      </c>
      <c r="V22" t="s">
        <v>2731</v>
      </c>
      <c r="W22" t="s">
        <v>2764</v>
      </c>
      <c r="X22" t="s">
        <v>2718</v>
      </c>
      <c r="Y22" t="s">
        <v>2737</v>
      </c>
      <c r="AA22" t="s">
        <v>908</v>
      </c>
      <c r="AB22">
        <v>20</v>
      </c>
      <c r="AC22" t="s">
        <v>2749</v>
      </c>
      <c r="AD22" t="s">
        <v>171</v>
      </c>
    </row>
    <row r="23" spans="1:30" x14ac:dyDescent="0.2">
      <c r="A23">
        <v>21</v>
      </c>
      <c r="B23" s="68" t="e">
        <f>VLOOKUP(A23,$G$3:$K$202,申込一覧表!$A$2,FALSE)</f>
        <v>#REF!</v>
      </c>
      <c r="C23" s="68"/>
      <c r="D23" s="68"/>
      <c r="G23" s="71">
        <v>21</v>
      </c>
      <c r="H23" s="72" t="s">
        <v>1738</v>
      </c>
      <c r="I23" s="69" t="s">
        <v>2876</v>
      </c>
      <c r="J23" s="72" t="s">
        <v>1444</v>
      </c>
      <c r="K23" s="72" t="s">
        <v>1212</v>
      </c>
      <c r="M23">
        <v>273166</v>
      </c>
      <c r="N23" t="s">
        <v>2683</v>
      </c>
      <c r="O23" t="s">
        <v>2731</v>
      </c>
      <c r="P23" s="125" t="s">
        <v>2875</v>
      </c>
      <c r="Q23" s="125" t="s">
        <v>2792</v>
      </c>
      <c r="R23" s="125" t="s">
        <v>2793</v>
      </c>
      <c r="T23">
        <v>243143</v>
      </c>
      <c r="U23" t="s">
        <v>196</v>
      </c>
      <c r="V23" t="s">
        <v>2731</v>
      </c>
      <c r="W23" s="125" t="s">
        <v>2765</v>
      </c>
      <c r="X23" t="s">
        <v>2716</v>
      </c>
      <c r="Y23" t="s">
        <v>350</v>
      </c>
      <c r="AA23" t="s">
        <v>2795</v>
      </c>
      <c r="AB23">
        <v>21</v>
      </c>
      <c r="AC23" t="s">
        <v>2749</v>
      </c>
      <c r="AD23" t="s">
        <v>2683</v>
      </c>
    </row>
    <row r="24" spans="1:30" x14ac:dyDescent="0.2">
      <c r="A24">
        <v>22</v>
      </c>
      <c r="B24" s="68" t="e">
        <f>VLOOKUP(A24,$G$3:$K$202,申込一覧表!$A$2,FALSE)</f>
        <v>#REF!</v>
      </c>
      <c r="C24" s="68"/>
      <c r="D24" s="68"/>
      <c r="G24" s="71">
        <v>22</v>
      </c>
      <c r="H24" s="72" t="s">
        <v>1739</v>
      </c>
      <c r="I24" s="69" t="s">
        <v>2796</v>
      </c>
      <c r="J24" s="72" t="s">
        <v>1445</v>
      </c>
      <c r="K24" s="72" t="s">
        <v>1213</v>
      </c>
      <c r="M24">
        <v>273210</v>
      </c>
      <c r="N24" t="s">
        <v>172</v>
      </c>
      <c r="O24" t="s">
        <v>150</v>
      </c>
      <c r="P24" s="125" t="s">
        <v>2796</v>
      </c>
      <c r="Q24" s="125" t="s">
        <v>231</v>
      </c>
      <c r="R24" s="125" t="s">
        <v>322</v>
      </c>
      <c r="T24">
        <v>243144</v>
      </c>
      <c r="U24" t="s">
        <v>197</v>
      </c>
      <c r="V24" t="s">
        <v>2731</v>
      </c>
      <c r="W24" t="s">
        <v>2766</v>
      </c>
      <c r="X24" t="s">
        <v>2717</v>
      </c>
      <c r="Y24" t="s">
        <v>387</v>
      </c>
      <c r="AA24" t="s">
        <v>2796</v>
      </c>
      <c r="AB24">
        <v>22</v>
      </c>
      <c r="AC24" t="s">
        <v>2749</v>
      </c>
      <c r="AD24" t="s">
        <v>172</v>
      </c>
    </row>
    <row r="25" spans="1:30" x14ac:dyDescent="0.2">
      <c r="A25">
        <v>23</v>
      </c>
      <c r="B25" s="68" t="e">
        <f>VLOOKUP(A25,$G$3:$K$202,申込一覧表!$A$2,FALSE)</f>
        <v>#REF!</v>
      </c>
      <c r="C25" s="68"/>
      <c r="D25" s="68"/>
      <c r="G25" s="71">
        <v>23</v>
      </c>
      <c r="H25" s="72" t="s">
        <v>1740</v>
      </c>
      <c r="I25" s="69" t="s">
        <v>2797</v>
      </c>
      <c r="J25" s="72" t="s">
        <v>1446</v>
      </c>
      <c r="K25" s="72" t="s">
        <v>1214</v>
      </c>
      <c r="M25">
        <v>273286</v>
      </c>
      <c r="N25" t="s">
        <v>173</v>
      </c>
      <c r="O25" t="s">
        <v>150</v>
      </c>
      <c r="P25" s="125" t="s">
        <v>2797</v>
      </c>
      <c r="Q25" s="125" t="s">
        <v>232</v>
      </c>
      <c r="R25" s="125" t="s">
        <v>323</v>
      </c>
      <c r="T25">
        <v>243145</v>
      </c>
      <c r="U25" t="s">
        <v>198</v>
      </c>
      <c r="V25" t="s">
        <v>2731</v>
      </c>
      <c r="W25" s="125" t="s">
        <v>2767</v>
      </c>
      <c r="X25" t="s">
        <v>2726</v>
      </c>
      <c r="Y25" t="s">
        <v>351</v>
      </c>
      <c r="AA25" t="s">
        <v>2797</v>
      </c>
      <c r="AB25">
        <v>23</v>
      </c>
      <c r="AC25" t="s">
        <v>2749</v>
      </c>
      <c r="AD25" t="s">
        <v>173</v>
      </c>
    </row>
    <row r="26" spans="1:30" x14ac:dyDescent="0.2">
      <c r="A26">
        <v>24</v>
      </c>
      <c r="B26" s="68" t="e">
        <f>VLOOKUP(A26,$G$3:$K$202,申込一覧表!$A$2,FALSE)</f>
        <v>#REF!</v>
      </c>
      <c r="C26" s="68"/>
      <c r="D26" s="68"/>
      <c r="G26" s="71">
        <v>24</v>
      </c>
      <c r="H26" s="72" t="s">
        <v>1741</v>
      </c>
      <c r="I26" s="69" t="s">
        <v>2798</v>
      </c>
      <c r="J26" s="72" t="s">
        <v>1447</v>
      </c>
      <c r="K26" s="72" t="s">
        <v>1215</v>
      </c>
      <c r="M26">
        <v>273211</v>
      </c>
      <c r="N26" t="s">
        <v>174</v>
      </c>
      <c r="O26" t="s">
        <v>150</v>
      </c>
      <c r="P26" s="125" t="s">
        <v>2798</v>
      </c>
      <c r="Q26" s="125" t="s">
        <v>233</v>
      </c>
      <c r="R26" s="125" t="s">
        <v>331</v>
      </c>
      <c r="T26">
        <v>243147</v>
      </c>
      <c r="U26" t="s">
        <v>201</v>
      </c>
      <c r="V26" t="s">
        <v>2731</v>
      </c>
      <c r="W26" t="s">
        <v>2768</v>
      </c>
      <c r="X26" t="s">
        <v>2719</v>
      </c>
      <c r="Y26" t="s">
        <v>383</v>
      </c>
      <c r="AA26" t="s">
        <v>2798</v>
      </c>
      <c r="AB26">
        <v>24</v>
      </c>
      <c r="AC26" t="s">
        <v>2749</v>
      </c>
      <c r="AD26" t="s">
        <v>174</v>
      </c>
    </row>
    <row r="27" spans="1:30" x14ac:dyDescent="0.2">
      <c r="A27">
        <v>25</v>
      </c>
      <c r="B27" s="68" t="e">
        <f>VLOOKUP(A27,$G$3:$K$202,申込一覧表!$A$2,FALSE)</f>
        <v>#REF!</v>
      </c>
      <c r="C27" s="68"/>
      <c r="D27" s="68"/>
      <c r="G27" s="71">
        <v>25</v>
      </c>
      <c r="H27" s="72" t="s">
        <v>1742</v>
      </c>
      <c r="I27" s="69" t="s">
        <v>2799</v>
      </c>
      <c r="J27" s="72" t="s">
        <v>1448</v>
      </c>
      <c r="K27" s="72" t="s">
        <v>1216</v>
      </c>
      <c r="M27">
        <v>273212</v>
      </c>
      <c r="N27" t="s">
        <v>175</v>
      </c>
      <c r="O27" t="s">
        <v>150</v>
      </c>
      <c r="P27" s="125" t="s">
        <v>2799</v>
      </c>
      <c r="Q27" s="125" t="s">
        <v>234</v>
      </c>
      <c r="R27" s="125" t="s">
        <v>332</v>
      </c>
      <c r="T27">
        <v>243148</v>
      </c>
      <c r="U27" t="s">
        <v>202</v>
      </c>
      <c r="V27" t="s">
        <v>2731</v>
      </c>
      <c r="W27" s="125" t="s">
        <v>2769</v>
      </c>
      <c r="X27" t="s">
        <v>2694</v>
      </c>
      <c r="Y27" t="s">
        <v>353</v>
      </c>
      <c r="AA27" t="s">
        <v>2799</v>
      </c>
      <c r="AB27">
        <v>25</v>
      </c>
      <c r="AC27" t="s">
        <v>2749</v>
      </c>
      <c r="AD27" t="s">
        <v>175</v>
      </c>
    </row>
    <row r="28" spans="1:30" x14ac:dyDescent="0.2">
      <c r="A28">
        <v>26</v>
      </c>
      <c r="B28" s="68" t="e">
        <f>VLOOKUP(A28,$G$3:$K$202,申込一覧表!$A$2,FALSE)</f>
        <v>#REF!</v>
      </c>
      <c r="C28" s="68"/>
      <c r="D28" s="68"/>
      <c r="G28" s="71">
        <v>26</v>
      </c>
      <c r="H28" s="72" t="s">
        <v>1743</v>
      </c>
      <c r="I28" s="69" t="s">
        <v>2800</v>
      </c>
      <c r="J28" s="72" t="s">
        <v>1449</v>
      </c>
      <c r="K28" s="72" t="s">
        <v>1217</v>
      </c>
      <c r="M28">
        <v>273263</v>
      </c>
      <c r="N28" t="s">
        <v>176</v>
      </c>
      <c r="O28" t="s">
        <v>150</v>
      </c>
      <c r="P28" s="125" t="s">
        <v>2800</v>
      </c>
      <c r="Q28" s="125" t="s">
        <v>235</v>
      </c>
      <c r="R28" s="125" t="s">
        <v>333</v>
      </c>
      <c r="T28">
        <v>243150</v>
      </c>
      <c r="U28" t="s">
        <v>204</v>
      </c>
      <c r="V28" t="s">
        <v>2731</v>
      </c>
      <c r="W28" t="s">
        <v>2770</v>
      </c>
      <c r="X28" t="s">
        <v>2695</v>
      </c>
      <c r="Y28" t="s">
        <v>354</v>
      </c>
      <c r="AA28" t="s">
        <v>2800</v>
      </c>
      <c r="AB28">
        <v>26</v>
      </c>
      <c r="AC28" t="s">
        <v>2749</v>
      </c>
      <c r="AD28" t="s">
        <v>176</v>
      </c>
    </row>
    <row r="29" spans="1:30" x14ac:dyDescent="0.2">
      <c r="A29">
        <v>27</v>
      </c>
      <c r="B29" s="68" t="e">
        <f>VLOOKUP(A29,$G$3:$K$202,申込一覧表!$A$2,FALSE)</f>
        <v>#REF!</v>
      </c>
      <c r="C29" s="68"/>
      <c r="D29" s="68"/>
      <c r="G29" s="71">
        <v>27</v>
      </c>
      <c r="H29" s="72" t="s">
        <v>1744</v>
      </c>
      <c r="I29" s="69" t="s">
        <v>2801</v>
      </c>
      <c r="J29" s="72" t="s">
        <v>1450</v>
      </c>
      <c r="K29" s="72" t="s">
        <v>1218</v>
      </c>
      <c r="M29">
        <v>273279</v>
      </c>
      <c r="N29" t="s">
        <v>177</v>
      </c>
      <c r="O29" t="s">
        <v>150</v>
      </c>
      <c r="P29" s="125" t="s">
        <v>2801</v>
      </c>
      <c r="Q29" s="125" t="s">
        <v>236</v>
      </c>
      <c r="R29" s="125" t="s">
        <v>334</v>
      </c>
      <c r="T29">
        <v>243152</v>
      </c>
      <c r="U29" t="s">
        <v>205</v>
      </c>
      <c r="V29" t="s">
        <v>2731</v>
      </c>
      <c r="W29" s="125" t="s">
        <v>2771</v>
      </c>
      <c r="X29" t="s">
        <v>2721</v>
      </c>
      <c r="Y29" t="s">
        <v>355</v>
      </c>
      <c r="AA29" t="s">
        <v>2801</v>
      </c>
      <c r="AB29">
        <v>27</v>
      </c>
      <c r="AC29" t="s">
        <v>2749</v>
      </c>
      <c r="AD29" t="s">
        <v>177</v>
      </c>
    </row>
    <row r="30" spans="1:30" x14ac:dyDescent="0.2">
      <c r="A30">
        <v>28</v>
      </c>
      <c r="B30" s="68" t="e">
        <f>VLOOKUP(A30,$G$3:$K$202,申込一覧表!$A$2,FALSE)</f>
        <v>#REF!</v>
      </c>
      <c r="C30" s="68"/>
      <c r="D30" s="68"/>
      <c r="G30" s="71">
        <v>28</v>
      </c>
      <c r="H30" s="72" t="s">
        <v>1745</v>
      </c>
      <c r="I30" s="69" t="s">
        <v>2802</v>
      </c>
      <c r="J30" s="72" t="s">
        <v>1451</v>
      </c>
      <c r="K30" s="72" t="s">
        <v>1219</v>
      </c>
      <c r="M30">
        <v>273292</v>
      </c>
      <c r="N30" t="s">
        <v>178</v>
      </c>
      <c r="O30" t="s">
        <v>150</v>
      </c>
      <c r="P30" s="125" t="s">
        <v>2802</v>
      </c>
      <c r="Q30" s="125" t="s">
        <v>237</v>
      </c>
      <c r="R30" s="125" t="s">
        <v>335</v>
      </c>
      <c r="T30">
        <v>243153</v>
      </c>
      <c r="U30" t="s">
        <v>206</v>
      </c>
      <c r="V30" t="s">
        <v>2731</v>
      </c>
      <c r="W30" t="s">
        <v>2772</v>
      </c>
      <c r="X30" t="s">
        <v>2722</v>
      </c>
      <c r="Y30" t="s">
        <v>381</v>
      </c>
      <c r="AA30" t="s">
        <v>2802</v>
      </c>
      <c r="AB30">
        <v>28</v>
      </c>
      <c r="AC30" t="s">
        <v>2749</v>
      </c>
      <c r="AD30" t="s">
        <v>178</v>
      </c>
    </row>
    <row r="31" spans="1:30" x14ac:dyDescent="0.2">
      <c r="A31">
        <v>29</v>
      </c>
      <c r="B31" s="68" t="e">
        <f>VLOOKUP(A31,$G$3:$K$202,申込一覧表!$A$2,FALSE)</f>
        <v>#REF!</v>
      </c>
      <c r="C31" s="68"/>
      <c r="D31" s="68"/>
      <c r="G31" s="71">
        <v>29</v>
      </c>
      <c r="H31" s="72" t="s">
        <v>1746</v>
      </c>
      <c r="I31" s="69" t="s">
        <v>2803</v>
      </c>
      <c r="J31" s="72" t="s">
        <v>1452</v>
      </c>
      <c r="K31" s="72" t="s">
        <v>1220</v>
      </c>
      <c r="M31">
        <v>273214</v>
      </c>
      <c r="N31" t="s">
        <v>216</v>
      </c>
      <c r="O31" t="s">
        <v>150</v>
      </c>
      <c r="P31" s="125" t="s">
        <v>2803</v>
      </c>
      <c r="Q31" s="125" t="s">
        <v>243</v>
      </c>
      <c r="R31" s="125" t="s">
        <v>376</v>
      </c>
      <c r="T31">
        <v>243154</v>
      </c>
      <c r="U31" t="s">
        <v>207</v>
      </c>
      <c r="V31" t="s">
        <v>2731</v>
      </c>
      <c r="W31" s="125" t="s">
        <v>2773</v>
      </c>
      <c r="X31" t="s">
        <v>2720</v>
      </c>
      <c r="Y31" t="s">
        <v>380</v>
      </c>
      <c r="AA31" t="s">
        <v>2803</v>
      </c>
      <c r="AB31">
        <v>29</v>
      </c>
      <c r="AC31" t="s">
        <v>2749</v>
      </c>
      <c r="AD31" t="s">
        <v>216</v>
      </c>
    </row>
    <row r="32" spans="1:30" x14ac:dyDescent="0.2">
      <c r="A32">
        <v>30</v>
      </c>
      <c r="B32" s="68" t="e">
        <f>VLOOKUP(A32,$G$3:$K$202,申込一覧表!$A$2,FALSE)</f>
        <v>#REF!</v>
      </c>
      <c r="C32" s="68"/>
      <c r="D32" s="68"/>
      <c r="G32" s="71">
        <v>30</v>
      </c>
      <c r="H32" s="72" t="s">
        <v>1747</v>
      </c>
      <c r="I32" s="69" t="s">
        <v>2804</v>
      </c>
      <c r="J32" s="72" t="s">
        <v>1453</v>
      </c>
      <c r="K32" s="72" t="s">
        <v>1221</v>
      </c>
      <c r="M32">
        <v>273215</v>
      </c>
      <c r="N32" t="s">
        <v>179</v>
      </c>
      <c r="O32" t="s">
        <v>150</v>
      </c>
      <c r="P32" s="125" t="s">
        <v>2804</v>
      </c>
      <c r="Q32" s="125" t="s">
        <v>244</v>
      </c>
      <c r="R32" s="125" t="s">
        <v>386</v>
      </c>
      <c r="T32">
        <v>243156</v>
      </c>
      <c r="U32" t="s">
        <v>208</v>
      </c>
      <c r="V32" t="s">
        <v>2731</v>
      </c>
      <c r="W32" t="s">
        <v>2774</v>
      </c>
      <c r="X32" t="s">
        <v>2713</v>
      </c>
      <c r="Y32" t="s">
        <v>356</v>
      </c>
      <c r="AA32" t="s">
        <v>2804</v>
      </c>
      <c r="AB32">
        <v>30</v>
      </c>
      <c r="AC32" t="s">
        <v>2749</v>
      </c>
      <c r="AD32" t="s">
        <v>179</v>
      </c>
    </row>
    <row r="33" spans="1:30" x14ac:dyDescent="0.2">
      <c r="A33">
        <v>31</v>
      </c>
      <c r="B33" s="68" t="e">
        <f>VLOOKUP(A33,$G$3:$K$202,申込一覧表!$A$2,FALSE)</f>
        <v>#REF!</v>
      </c>
      <c r="C33" s="68"/>
      <c r="D33" s="68"/>
      <c r="G33" s="71">
        <v>31</v>
      </c>
      <c r="H33" s="72" t="s">
        <v>1748</v>
      </c>
      <c r="I33" s="69" t="s">
        <v>2805</v>
      </c>
      <c r="J33" s="72" t="s">
        <v>1454</v>
      </c>
      <c r="K33" s="72" t="s">
        <v>1222</v>
      </c>
      <c r="M33">
        <v>273245</v>
      </c>
      <c r="N33" t="s">
        <v>180</v>
      </c>
      <c r="O33" t="s">
        <v>150</v>
      </c>
      <c r="P33" s="125" t="s">
        <v>2805</v>
      </c>
      <c r="Q33" s="125" t="s">
        <v>245</v>
      </c>
      <c r="R33" s="125" t="s">
        <v>336</v>
      </c>
      <c r="T33">
        <v>243160</v>
      </c>
      <c r="U33" t="s">
        <v>211</v>
      </c>
      <c r="V33" t="s">
        <v>2731</v>
      </c>
      <c r="W33" s="125" t="s">
        <v>2775</v>
      </c>
      <c r="X33" t="s">
        <v>2725</v>
      </c>
      <c r="Y33" t="s">
        <v>359</v>
      </c>
      <c r="AA33" t="s">
        <v>2805</v>
      </c>
      <c r="AB33">
        <v>31</v>
      </c>
      <c r="AC33" t="s">
        <v>2749</v>
      </c>
      <c r="AD33" t="s">
        <v>180</v>
      </c>
    </row>
    <row r="34" spans="1:30" x14ac:dyDescent="0.2">
      <c r="A34">
        <v>32</v>
      </c>
      <c r="B34" s="68" t="e">
        <f>VLOOKUP(A34,$G$3:$K$202,申込一覧表!$A$2,FALSE)</f>
        <v>#REF!</v>
      </c>
      <c r="C34" s="68"/>
      <c r="D34" s="68"/>
      <c r="G34" s="71">
        <v>32</v>
      </c>
      <c r="H34" s="72" t="s">
        <v>1749</v>
      </c>
      <c r="I34" s="69" t="s">
        <v>2806</v>
      </c>
      <c r="J34" s="72" t="s">
        <v>1455</v>
      </c>
      <c r="K34" s="72" t="s">
        <v>1223</v>
      </c>
      <c r="M34">
        <v>273216</v>
      </c>
      <c r="N34" t="s">
        <v>181</v>
      </c>
      <c r="O34" t="s">
        <v>150</v>
      </c>
      <c r="P34" s="125" t="s">
        <v>2806</v>
      </c>
      <c r="Q34" s="125" t="s">
        <v>246</v>
      </c>
      <c r="R34" s="125" t="s">
        <v>337</v>
      </c>
      <c r="T34">
        <v>243162</v>
      </c>
      <c r="U34" t="s">
        <v>212</v>
      </c>
      <c r="V34" t="s">
        <v>2731</v>
      </c>
      <c r="W34" t="s">
        <v>2776</v>
      </c>
      <c r="X34" t="s">
        <v>2715</v>
      </c>
      <c r="Y34" t="s">
        <v>379</v>
      </c>
      <c r="AA34" t="s">
        <v>2806</v>
      </c>
      <c r="AB34">
        <v>32</v>
      </c>
      <c r="AC34" t="s">
        <v>2749</v>
      </c>
      <c r="AD34" t="s">
        <v>181</v>
      </c>
    </row>
    <row r="35" spans="1:30" x14ac:dyDescent="0.2">
      <c r="A35">
        <v>33</v>
      </c>
      <c r="B35" s="68" t="e">
        <f>VLOOKUP(A35,$G$3:$K$202,申込一覧表!$A$2,FALSE)</f>
        <v>#REF!</v>
      </c>
      <c r="C35" s="68"/>
      <c r="D35" s="68"/>
      <c r="G35" s="71">
        <v>33</v>
      </c>
      <c r="H35" s="72" t="s">
        <v>1750</v>
      </c>
      <c r="I35" s="69" t="s">
        <v>2807</v>
      </c>
      <c r="J35" s="72" t="s">
        <v>1456</v>
      </c>
      <c r="K35" s="72" t="s">
        <v>1224</v>
      </c>
      <c r="M35">
        <v>273293</v>
      </c>
      <c r="N35" t="s">
        <v>182</v>
      </c>
      <c r="O35" t="s">
        <v>150</v>
      </c>
      <c r="P35" s="125" t="s">
        <v>2807</v>
      </c>
      <c r="Q35" s="125" t="s">
        <v>247</v>
      </c>
      <c r="R35" s="125" t="s">
        <v>338</v>
      </c>
      <c r="T35">
        <v>243166</v>
      </c>
      <c r="U35" t="s">
        <v>2683</v>
      </c>
      <c r="V35" t="s">
        <v>2731</v>
      </c>
      <c r="W35" s="125" t="s">
        <v>2777</v>
      </c>
      <c r="X35" t="s">
        <v>2729</v>
      </c>
      <c r="Y35" t="s">
        <v>2738</v>
      </c>
      <c r="AA35" t="s">
        <v>2807</v>
      </c>
      <c r="AB35">
        <v>33</v>
      </c>
      <c r="AC35" t="s">
        <v>2749</v>
      </c>
      <c r="AD35" t="s">
        <v>182</v>
      </c>
    </row>
    <row r="36" spans="1:30" x14ac:dyDescent="0.2">
      <c r="A36">
        <v>34</v>
      </c>
      <c r="B36" s="68" t="e">
        <f>VLOOKUP(A36,$G$3:$K$202,申込一覧表!$A$2,FALSE)</f>
        <v>#REF!</v>
      </c>
      <c r="C36" s="68"/>
      <c r="D36" s="68"/>
      <c r="G36" s="71">
        <v>34</v>
      </c>
      <c r="H36" s="72" t="s">
        <v>1751</v>
      </c>
      <c r="I36" s="69" t="s">
        <v>2808</v>
      </c>
      <c r="J36" s="72" t="s">
        <v>1457</v>
      </c>
      <c r="K36" s="72" t="s">
        <v>1225</v>
      </c>
      <c r="M36">
        <v>273357</v>
      </c>
      <c r="N36" t="s">
        <v>183</v>
      </c>
      <c r="O36" t="s">
        <v>150</v>
      </c>
      <c r="P36" s="125" t="s">
        <v>2808</v>
      </c>
      <c r="Q36" s="125" t="s">
        <v>248</v>
      </c>
      <c r="R36" s="125" t="s">
        <v>339</v>
      </c>
      <c r="T36">
        <v>243167</v>
      </c>
      <c r="U36" t="s">
        <v>2684</v>
      </c>
      <c r="V36" t="s">
        <v>2731</v>
      </c>
      <c r="W36" t="s">
        <v>2778</v>
      </c>
      <c r="X36" t="s">
        <v>2730</v>
      </c>
      <c r="Y36" t="s">
        <v>2739</v>
      </c>
      <c r="AA36" t="s">
        <v>2808</v>
      </c>
      <c r="AB36">
        <v>34</v>
      </c>
      <c r="AC36" t="s">
        <v>2749</v>
      </c>
      <c r="AD36" t="s">
        <v>183</v>
      </c>
    </row>
    <row r="37" spans="1:30" x14ac:dyDescent="0.2">
      <c r="A37">
        <v>35</v>
      </c>
      <c r="B37" s="68" t="e">
        <f>VLOOKUP(A37,$G$3:$K$202,申込一覧表!$A$2,FALSE)</f>
        <v>#REF!</v>
      </c>
      <c r="C37" s="68"/>
      <c r="D37" s="68"/>
      <c r="G37" s="71">
        <v>35</v>
      </c>
      <c r="H37" s="72" t="s">
        <v>1752</v>
      </c>
      <c r="I37" s="69" t="s">
        <v>2809</v>
      </c>
      <c r="J37" s="72" t="s">
        <v>1458</v>
      </c>
      <c r="K37" s="72" t="s">
        <v>1226</v>
      </c>
      <c r="M37">
        <v>273320</v>
      </c>
      <c r="N37" t="s">
        <v>184</v>
      </c>
      <c r="O37" t="s">
        <v>150</v>
      </c>
      <c r="P37" s="125" t="s">
        <v>2809</v>
      </c>
      <c r="Q37" s="125" t="s">
        <v>249</v>
      </c>
      <c r="R37" s="125" t="s">
        <v>340</v>
      </c>
      <c r="T37">
        <v>243173</v>
      </c>
      <c r="U37" t="s">
        <v>168</v>
      </c>
      <c r="V37" t="s">
        <v>2731</v>
      </c>
      <c r="W37" s="125" t="s">
        <v>2779</v>
      </c>
      <c r="X37" t="s">
        <v>2724</v>
      </c>
      <c r="Y37" t="s">
        <v>26</v>
      </c>
      <c r="AA37" t="s">
        <v>2809</v>
      </c>
      <c r="AB37">
        <v>35</v>
      </c>
      <c r="AC37" t="s">
        <v>2749</v>
      </c>
      <c r="AD37" t="s">
        <v>184</v>
      </c>
    </row>
    <row r="38" spans="1:30" x14ac:dyDescent="0.2">
      <c r="A38">
        <v>36</v>
      </c>
      <c r="B38" s="68" t="e">
        <f>VLOOKUP(A38,$G$3:$K$202,申込一覧表!$A$2,FALSE)</f>
        <v>#REF!</v>
      </c>
      <c r="C38" s="68"/>
      <c r="D38" s="68"/>
      <c r="G38" s="71">
        <v>36</v>
      </c>
      <c r="H38" s="72" t="s">
        <v>1753</v>
      </c>
      <c r="I38" s="69" t="s">
        <v>2810</v>
      </c>
      <c r="J38" s="72" t="s">
        <v>1459</v>
      </c>
      <c r="K38" s="72" t="s">
        <v>1227</v>
      </c>
      <c r="M38">
        <v>273321</v>
      </c>
      <c r="N38" t="s">
        <v>185</v>
      </c>
      <c r="O38" t="s">
        <v>150</v>
      </c>
      <c r="P38" s="125" t="s">
        <v>2810</v>
      </c>
      <c r="Q38" s="125" t="s">
        <v>250</v>
      </c>
      <c r="R38" s="125" t="s">
        <v>341</v>
      </c>
      <c r="T38">
        <v>243178</v>
      </c>
      <c r="U38" t="s">
        <v>193</v>
      </c>
      <c r="V38" t="s">
        <v>2731</v>
      </c>
      <c r="W38" t="s">
        <v>2780</v>
      </c>
      <c r="X38" t="s">
        <v>2703</v>
      </c>
      <c r="Y38" t="s">
        <v>348</v>
      </c>
      <c r="AA38" t="s">
        <v>2810</v>
      </c>
      <c r="AB38">
        <v>36</v>
      </c>
      <c r="AC38" t="s">
        <v>2749</v>
      </c>
      <c r="AD38" t="s">
        <v>185</v>
      </c>
    </row>
    <row r="39" spans="1:30" x14ac:dyDescent="0.2">
      <c r="A39">
        <v>37</v>
      </c>
      <c r="B39" s="68" t="e">
        <f>VLOOKUP(A39,$G$3:$K$202,申込一覧表!$A$2,FALSE)</f>
        <v>#REF!</v>
      </c>
      <c r="C39" s="68"/>
      <c r="D39" s="68"/>
      <c r="G39" s="71">
        <v>37</v>
      </c>
      <c r="H39" s="72" t="s">
        <v>1754</v>
      </c>
      <c r="I39" s="69" t="s">
        <v>2811</v>
      </c>
      <c r="J39" s="72" t="s">
        <v>1460</v>
      </c>
      <c r="K39" s="72" t="s">
        <v>1228</v>
      </c>
      <c r="M39">
        <v>273390</v>
      </c>
      <c r="N39" t="s">
        <v>186</v>
      </c>
      <c r="O39" t="s">
        <v>150</v>
      </c>
      <c r="P39" s="125" t="s">
        <v>2811</v>
      </c>
      <c r="Q39" s="125" t="s">
        <v>251</v>
      </c>
      <c r="R39" s="125" t="s">
        <v>342</v>
      </c>
      <c r="T39">
        <v>243179</v>
      </c>
      <c r="U39" t="s">
        <v>159</v>
      </c>
      <c r="V39" t="s">
        <v>2731</v>
      </c>
      <c r="W39" s="125" t="s">
        <v>2781</v>
      </c>
      <c r="X39" t="s">
        <v>2711</v>
      </c>
      <c r="Y39" t="s">
        <v>2735</v>
      </c>
      <c r="AA39" t="s">
        <v>2811</v>
      </c>
      <c r="AB39">
        <v>37</v>
      </c>
      <c r="AC39" t="s">
        <v>2749</v>
      </c>
      <c r="AD39" t="s">
        <v>186</v>
      </c>
    </row>
    <row r="40" spans="1:30" x14ac:dyDescent="0.2">
      <c r="A40">
        <v>38</v>
      </c>
      <c r="B40" s="68" t="e">
        <f>VLOOKUP(A40,$G$3:$K$202,申込一覧表!$A$2,FALSE)</f>
        <v>#REF!</v>
      </c>
      <c r="C40" s="68"/>
      <c r="D40" s="68"/>
      <c r="G40" s="71">
        <v>38</v>
      </c>
      <c r="H40" s="72" t="s">
        <v>1755</v>
      </c>
      <c r="I40" s="69" t="s">
        <v>2812</v>
      </c>
      <c r="J40" s="72" t="s">
        <v>1461</v>
      </c>
      <c r="K40" s="72" t="s">
        <v>1229</v>
      </c>
      <c r="M40">
        <v>273322</v>
      </c>
      <c r="N40" t="s">
        <v>187</v>
      </c>
      <c r="O40" t="s">
        <v>150</v>
      </c>
      <c r="P40" s="125" t="s">
        <v>2812</v>
      </c>
      <c r="Q40" s="125" t="s">
        <v>252</v>
      </c>
      <c r="R40" s="125" t="s">
        <v>343</v>
      </c>
      <c r="T40">
        <v>243183</v>
      </c>
      <c r="U40" t="s">
        <v>158</v>
      </c>
      <c r="V40" t="s">
        <v>2731</v>
      </c>
      <c r="W40" t="s">
        <v>2782</v>
      </c>
      <c r="X40" t="s">
        <v>2712</v>
      </c>
      <c r="Y40" t="s">
        <v>2736</v>
      </c>
      <c r="AA40" t="s">
        <v>2812</v>
      </c>
      <c r="AB40">
        <v>38</v>
      </c>
      <c r="AC40" t="s">
        <v>2749</v>
      </c>
      <c r="AD40" t="s">
        <v>187</v>
      </c>
    </row>
    <row r="41" spans="1:30" x14ac:dyDescent="0.2">
      <c r="A41">
        <v>39</v>
      </c>
      <c r="B41" s="68" t="e">
        <f>VLOOKUP(A41,$G$3:$K$202,申込一覧表!$A$2,FALSE)</f>
        <v>#REF!</v>
      </c>
      <c r="C41" s="68"/>
      <c r="D41" s="68"/>
      <c r="G41" s="71">
        <v>39</v>
      </c>
      <c r="H41" s="72" t="s">
        <v>1756</v>
      </c>
      <c r="I41" s="69" t="s">
        <v>2813</v>
      </c>
      <c r="J41" s="72" t="s">
        <v>1462</v>
      </c>
      <c r="K41" s="72"/>
      <c r="M41">
        <v>273323</v>
      </c>
      <c r="N41" t="s">
        <v>188</v>
      </c>
      <c r="O41" t="s">
        <v>150</v>
      </c>
      <c r="P41" s="125" t="s">
        <v>2813</v>
      </c>
      <c r="Q41" s="125" t="s">
        <v>253</v>
      </c>
      <c r="R41" s="125" t="s">
        <v>344</v>
      </c>
      <c r="T41">
        <v>243501</v>
      </c>
      <c r="U41" t="s">
        <v>2742</v>
      </c>
      <c r="V41" t="s">
        <v>2731</v>
      </c>
      <c r="W41" s="125" t="s">
        <v>2783</v>
      </c>
      <c r="X41" t="s">
        <v>2687</v>
      </c>
      <c r="Y41" t="s">
        <v>2733</v>
      </c>
      <c r="AA41" t="s">
        <v>2813</v>
      </c>
      <c r="AB41">
        <v>39</v>
      </c>
      <c r="AC41" t="s">
        <v>2749</v>
      </c>
      <c r="AD41" t="s">
        <v>188</v>
      </c>
    </row>
    <row r="42" spans="1:30" x14ac:dyDescent="0.2">
      <c r="A42">
        <v>40</v>
      </c>
      <c r="B42" s="68" t="e">
        <f>VLOOKUP(A42,$G$3:$K$202,申込一覧表!$A$2,FALSE)</f>
        <v>#REF!</v>
      </c>
      <c r="C42" s="68"/>
      <c r="D42" s="68"/>
      <c r="G42" s="71">
        <v>40</v>
      </c>
      <c r="H42" s="72" t="s">
        <v>1757</v>
      </c>
      <c r="I42" s="69" t="s">
        <v>2814</v>
      </c>
      <c r="J42" s="72" t="s">
        <v>1463</v>
      </c>
      <c r="K42" s="72"/>
      <c r="M42">
        <v>273343</v>
      </c>
      <c r="N42" t="s">
        <v>189</v>
      </c>
      <c r="O42" t="s">
        <v>150</v>
      </c>
      <c r="P42" s="125" t="s">
        <v>2814</v>
      </c>
      <c r="Q42" s="125" t="s">
        <v>254</v>
      </c>
      <c r="R42" s="125" t="s">
        <v>345</v>
      </c>
      <c r="T42">
        <v>243502</v>
      </c>
      <c r="U42" t="s">
        <v>2745</v>
      </c>
      <c r="V42" t="s">
        <v>2731</v>
      </c>
      <c r="W42" t="s">
        <v>2784</v>
      </c>
      <c r="X42" t="s">
        <v>2690</v>
      </c>
      <c r="Y42" t="s">
        <v>27</v>
      </c>
      <c r="AA42" t="s">
        <v>2814</v>
      </c>
      <c r="AB42">
        <v>40</v>
      </c>
      <c r="AC42" t="s">
        <v>2749</v>
      </c>
      <c r="AD42" t="s">
        <v>189</v>
      </c>
    </row>
    <row r="43" spans="1:30" x14ac:dyDescent="0.2">
      <c r="A43">
        <v>41</v>
      </c>
      <c r="B43" s="68" t="e">
        <f>VLOOKUP(A43,$G$3:$K$202,申込一覧表!$A$2,FALSE)</f>
        <v>#REF!</v>
      </c>
      <c r="C43" s="68"/>
      <c r="D43" s="68"/>
      <c r="G43" s="71">
        <v>41</v>
      </c>
      <c r="H43" s="72" t="s">
        <v>1758</v>
      </c>
      <c r="I43" s="69" t="s">
        <v>2815</v>
      </c>
      <c r="J43" s="72" t="s">
        <v>1464</v>
      </c>
      <c r="K43" s="72"/>
      <c r="M43">
        <v>273324</v>
      </c>
      <c r="N43" t="s">
        <v>190</v>
      </c>
      <c r="O43" t="s">
        <v>150</v>
      </c>
      <c r="P43" s="125" t="s">
        <v>2815</v>
      </c>
      <c r="Q43" s="125" t="s">
        <v>255</v>
      </c>
      <c r="R43" s="125" t="s">
        <v>346</v>
      </c>
      <c r="T43">
        <v>243503</v>
      </c>
      <c r="U43" t="s">
        <v>2741</v>
      </c>
      <c r="V43" t="s">
        <v>2731</v>
      </c>
      <c r="W43" s="125" t="s">
        <v>2785</v>
      </c>
      <c r="X43" t="s">
        <v>2686</v>
      </c>
      <c r="Y43" t="s">
        <v>363</v>
      </c>
      <c r="AA43" t="s">
        <v>2815</v>
      </c>
      <c r="AB43">
        <v>41</v>
      </c>
      <c r="AC43" t="s">
        <v>2749</v>
      </c>
      <c r="AD43" t="s">
        <v>190</v>
      </c>
    </row>
    <row r="44" spans="1:30" x14ac:dyDescent="0.2">
      <c r="A44">
        <v>42</v>
      </c>
      <c r="B44" s="68" t="e">
        <f>VLOOKUP(A44,$G$3:$K$202,申込一覧表!$A$2,FALSE)</f>
        <v>#REF!</v>
      </c>
      <c r="C44" s="68"/>
      <c r="D44" s="68"/>
      <c r="G44" s="71">
        <v>42</v>
      </c>
      <c r="H44" s="72" t="s">
        <v>1759</v>
      </c>
      <c r="I44" s="69" t="s">
        <v>2816</v>
      </c>
      <c r="J44" s="72" t="s">
        <v>1465</v>
      </c>
      <c r="K44" s="72"/>
      <c r="M44">
        <v>273325</v>
      </c>
      <c r="N44" t="s">
        <v>191</v>
      </c>
      <c r="O44" t="s">
        <v>150</v>
      </c>
      <c r="P44" s="125" t="s">
        <v>2816</v>
      </c>
      <c r="Q44" s="125" t="s">
        <v>256</v>
      </c>
      <c r="R44" s="125" t="s">
        <v>347</v>
      </c>
      <c r="T44">
        <v>243505</v>
      </c>
      <c r="U44" t="s">
        <v>2743</v>
      </c>
      <c r="V44" t="s">
        <v>2731</v>
      </c>
      <c r="W44" t="s">
        <v>2786</v>
      </c>
      <c r="X44" t="s">
        <v>2688</v>
      </c>
      <c r="Y44" t="s">
        <v>388</v>
      </c>
      <c r="AA44" t="s">
        <v>2816</v>
      </c>
      <c r="AB44">
        <v>42</v>
      </c>
      <c r="AC44" t="s">
        <v>2749</v>
      </c>
      <c r="AD44" t="s">
        <v>191</v>
      </c>
    </row>
    <row r="45" spans="1:30" x14ac:dyDescent="0.2">
      <c r="A45">
        <v>43</v>
      </c>
      <c r="B45" s="68" t="e">
        <f>VLOOKUP(A45,$G$3:$K$202,申込一覧表!$A$2,FALSE)</f>
        <v>#REF!</v>
      </c>
      <c r="C45" s="68"/>
      <c r="D45" s="68"/>
      <c r="G45" s="71">
        <v>43</v>
      </c>
      <c r="H45" s="72" t="s">
        <v>1760</v>
      </c>
      <c r="I45" s="69" t="s">
        <v>2817</v>
      </c>
      <c r="J45" s="72" t="s">
        <v>1466</v>
      </c>
      <c r="K45" s="72"/>
      <c r="M45">
        <v>273342</v>
      </c>
      <c r="N45" t="s">
        <v>192</v>
      </c>
      <c r="O45" t="s">
        <v>150</v>
      </c>
      <c r="P45" s="125" t="s">
        <v>2817</v>
      </c>
      <c r="Q45" s="125" t="s">
        <v>257</v>
      </c>
      <c r="R45" s="125" t="s">
        <v>384</v>
      </c>
      <c r="T45">
        <v>243507</v>
      </c>
      <c r="U45" t="s">
        <v>2744</v>
      </c>
      <c r="V45" t="s">
        <v>2731</v>
      </c>
      <c r="W45" s="125" t="s">
        <v>2787</v>
      </c>
      <c r="X45" t="s">
        <v>2689</v>
      </c>
      <c r="Y45" t="s">
        <v>389</v>
      </c>
      <c r="AA45" t="s">
        <v>2817</v>
      </c>
      <c r="AB45">
        <v>43</v>
      </c>
      <c r="AC45" t="s">
        <v>2749</v>
      </c>
      <c r="AD45" t="s">
        <v>192</v>
      </c>
    </row>
    <row r="46" spans="1:30" x14ac:dyDescent="0.2">
      <c r="A46">
        <v>44</v>
      </c>
      <c r="B46" s="68" t="e">
        <f>VLOOKUP(A46,$G$3:$K$202,申込一覧表!$A$2,FALSE)</f>
        <v>#REF!</v>
      </c>
      <c r="C46" s="68"/>
      <c r="D46" s="68"/>
      <c r="G46" s="71">
        <v>44</v>
      </c>
      <c r="H46" s="72" t="s">
        <v>1761</v>
      </c>
      <c r="I46" s="69" t="s">
        <v>2874</v>
      </c>
      <c r="J46" s="72" t="s">
        <v>1467</v>
      </c>
      <c r="K46" s="72"/>
      <c r="M46">
        <v>273343</v>
      </c>
      <c r="N46" t="s">
        <v>2684</v>
      </c>
      <c r="O46" t="s">
        <v>2731</v>
      </c>
      <c r="P46" s="125" t="s">
        <v>2873</v>
      </c>
      <c r="Q46" s="125" t="s">
        <v>2730</v>
      </c>
      <c r="R46" s="125" t="s">
        <v>2739</v>
      </c>
      <c r="T46">
        <v>243511</v>
      </c>
      <c r="U46" t="s">
        <v>2748</v>
      </c>
      <c r="V46" t="s">
        <v>2731</v>
      </c>
      <c r="W46" t="s">
        <v>2788</v>
      </c>
      <c r="X46" t="s">
        <v>2693</v>
      </c>
      <c r="Y46" t="s">
        <v>28</v>
      </c>
      <c r="AA46" t="s">
        <v>2818</v>
      </c>
      <c r="AB46">
        <v>44</v>
      </c>
      <c r="AC46" t="s">
        <v>2749</v>
      </c>
      <c r="AD46" t="s">
        <v>2684</v>
      </c>
    </row>
    <row r="47" spans="1:30" x14ac:dyDescent="0.2">
      <c r="A47">
        <v>45</v>
      </c>
      <c r="B47" s="68" t="e">
        <f>VLOOKUP(A47,$G$3:$K$202,申込一覧表!$A$2,FALSE)</f>
        <v>#REF!</v>
      </c>
      <c r="C47" s="68"/>
      <c r="D47" s="68"/>
      <c r="G47" s="71">
        <v>45</v>
      </c>
      <c r="H47" s="72" t="s">
        <v>1762</v>
      </c>
      <c r="I47" s="69" t="s">
        <v>2819</v>
      </c>
      <c r="J47" s="72" t="s">
        <v>1468</v>
      </c>
      <c r="K47" s="72"/>
      <c r="M47">
        <v>273380</v>
      </c>
      <c r="N47" t="s">
        <v>193</v>
      </c>
      <c r="O47" t="s">
        <v>150</v>
      </c>
      <c r="P47" s="125" t="s">
        <v>2819</v>
      </c>
      <c r="Q47" s="125" t="s">
        <v>258</v>
      </c>
      <c r="R47" s="125" t="s">
        <v>348</v>
      </c>
      <c r="T47">
        <v>243513</v>
      </c>
      <c r="U47" t="s">
        <v>2747</v>
      </c>
      <c r="V47" t="s">
        <v>2731</v>
      </c>
      <c r="W47" s="125" t="s">
        <v>2789</v>
      </c>
      <c r="X47" t="s">
        <v>2692</v>
      </c>
      <c r="Y47" t="s">
        <v>29</v>
      </c>
      <c r="AA47" t="s">
        <v>2819</v>
      </c>
      <c r="AB47">
        <v>45</v>
      </c>
      <c r="AC47" t="s">
        <v>2749</v>
      </c>
      <c r="AD47" t="s">
        <v>193</v>
      </c>
    </row>
    <row r="48" spans="1:30" x14ac:dyDescent="0.2">
      <c r="A48">
        <v>46</v>
      </c>
      <c r="B48" s="68" t="e">
        <f>VLOOKUP(A48,$G$3:$K$202,申込一覧表!$A$2,FALSE)</f>
        <v>#REF!</v>
      </c>
      <c r="C48" s="68"/>
      <c r="D48" s="68"/>
      <c r="G48" s="71">
        <v>46</v>
      </c>
      <c r="H48" s="72" t="s">
        <v>1763</v>
      </c>
      <c r="I48" s="69" t="s">
        <v>2820</v>
      </c>
      <c r="J48" s="72" t="s">
        <v>1469</v>
      </c>
      <c r="K48" s="72"/>
      <c r="M48">
        <v>273348</v>
      </c>
      <c r="N48" t="s">
        <v>194</v>
      </c>
      <c r="O48" t="s">
        <v>150</v>
      </c>
      <c r="P48" s="125" t="s">
        <v>2820</v>
      </c>
      <c r="Q48" s="125" t="s">
        <v>259</v>
      </c>
      <c r="R48" s="125" t="s">
        <v>385</v>
      </c>
      <c r="T48">
        <v>243515</v>
      </c>
      <c r="U48" t="s">
        <v>2746</v>
      </c>
      <c r="V48" t="s">
        <v>2731</v>
      </c>
      <c r="W48" t="s">
        <v>2790</v>
      </c>
      <c r="X48" t="s">
        <v>2691</v>
      </c>
      <c r="Y48" t="s">
        <v>369</v>
      </c>
      <c r="AA48" t="s">
        <v>2820</v>
      </c>
      <c r="AB48">
        <v>46</v>
      </c>
      <c r="AC48" t="s">
        <v>2749</v>
      </c>
      <c r="AD48" t="s">
        <v>194</v>
      </c>
    </row>
    <row r="49" spans="1:30" x14ac:dyDescent="0.2">
      <c r="A49">
        <v>47</v>
      </c>
      <c r="B49" s="68" t="e">
        <f>VLOOKUP(A49,$G$3:$K$202,申込一覧表!$A$2,FALSE)</f>
        <v>#REF!</v>
      </c>
      <c r="C49" s="68"/>
      <c r="D49" s="68"/>
      <c r="G49" s="71">
        <v>47</v>
      </c>
      <c r="H49" s="72" t="s">
        <v>1764</v>
      </c>
      <c r="I49" s="69" t="s">
        <v>2821</v>
      </c>
      <c r="J49" s="72" t="s">
        <v>1470</v>
      </c>
      <c r="K49" s="72"/>
      <c r="M49">
        <v>273426</v>
      </c>
      <c r="N49" t="s">
        <v>195</v>
      </c>
      <c r="O49" t="s">
        <v>150</v>
      </c>
      <c r="P49" s="125" t="s">
        <v>2821</v>
      </c>
      <c r="Q49" s="125" t="s">
        <v>260</v>
      </c>
      <c r="R49" s="125" t="s">
        <v>349</v>
      </c>
      <c r="T49">
        <v>243523</v>
      </c>
      <c r="U49" t="s">
        <v>2740</v>
      </c>
      <c r="V49" t="s">
        <v>2731</v>
      </c>
      <c r="W49" s="125" t="s">
        <v>2791</v>
      </c>
      <c r="X49" t="s">
        <v>2685</v>
      </c>
      <c r="Y49" t="s">
        <v>2732</v>
      </c>
      <c r="AA49" t="s">
        <v>2821</v>
      </c>
      <c r="AB49">
        <v>47</v>
      </c>
      <c r="AC49" t="s">
        <v>2749</v>
      </c>
      <c r="AD49" t="s">
        <v>195</v>
      </c>
    </row>
    <row r="50" spans="1:30" x14ac:dyDescent="0.2">
      <c r="A50">
        <v>48</v>
      </c>
      <c r="B50" s="68" t="e">
        <f>VLOOKUP(A50,$G$3:$K$202,申込一覧表!$A$2,FALSE)</f>
        <v>#REF!</v>
      </c>
      <c r="C50" s="68"/>
      <c r="D50" s="68"/>
      <c r="G50" s="71">
        <v>48</v>
      </c>
      <c r="H50" s="72" t="s">
        <v>1765</v>
      </c>
      <c r="I50" s="69" t="s">
        <v>2822</v>
      </c>
      <c r="J50" s="72" t="s">
        <v>1471</v>
      </c>
      <c r="K50" s="72"/>
      <c r="M50">
        <v>273427</v>
      </c>
      <c r="N50" t="s">
        <v>196</v>
      </c>
      <c r="O50" t="s">
        <v>150</v>
      </c>
      <c r="P50" s="125" t="s">
        <v>2822</v>
      </c>
      <c r="Q50" s="125" t="s">
        <v>261</v>
      </c>
      <c r="R50" s="125" t="s">
        <v>350</v>
      </c>
      <c r="AA50" t="s">
        <v>2822</v>
      </c>
      <c r="AB50">
        <v>48</v>
      </c>
      <c r="AC50" t="s">
        <v>2749</v>
      </c>
      <c r="AD50" t="s">
        <v>196</v>
      </c>
    </row>
    <row r="51" spans="1:30" x14ac:dyDescent="0.2">
      <c r="A51">
        <v>49</v>
      </c>
      <c r="B51" s="68" t="e">
        <f>VLOOKUP(A51,$G$3:$K$202,申込一覧表!$A$2,FALSE)</f>
        <v>#REF!</v>
      </c>
      <c r="C51" s="68"/>
      <c r="D51" s="68"/>
      <c r="G51" s="71">
        <v>49</v>
      </c>
      <c r="H51" s="72" t="s">
        <v>1766</v>
      </c>
      <c r="I51" s="69" t="s">
        <v>2823</v>
      </c>
      <c r="J51" s="72" t="s">
        <v>1472</v>
      </c>
      <c r="K51" s="72"/>
      <c r="M51">
        <v>273428</v>
      </c>
      <c r="N51" t="s">
        <v>197</v>
      </c>
      <c r="O51" t="s">
        <v>150</v>
      </c>
      <c r="P51" s="125" t="s">
        <v>2823</v>
      </c>
      <c r="Q51" s="125" t="s">
        <v>262</v>
      </c>
      <c r="R51" s="125" t="s">
        <v>387</v>
      </c>
      <c r="AA51" t="s">
        <v>2823</v>
      </c>
      <c r="AB51">
        <v>49</v>
      </c>
      <c r="AC51" t="s">
        <v>2749</v>
      </c>
      <c r="AD51" t="s">
        <v>197</v>
      </c>
    </row>
    <row r="52" spans="1:30" x14ac:dyDescent="0.2">
      <c r="A52">
        <v>50</v>
      </c>
      <c r="B52" s="68" t="e">
        <f>VLOOKUP(A52,$G$3:$K$202,申込一覧表!$A$2,FALSE)</f>
        <v>#REF!</v>
      </c>
      <c r="C52" s="68"/>
      <c r="D52" s="68"/>
      <c r="G52" s="71">
        <v>50</v>
      </c>
      <c r="H52" s="72" t="s">
        <v>1863</v>
      </c>
      <c r="I52" s="69" t="s">
        <v>2824</v>
      </c>
      <c r="J52" s="72" t="s">
        <v>1473</v>
      </c>
      <c r="K52" s="72"/>
      <c r="M52">
        <v>273429</v>
      </c>
      <c r="N52" t="s">
        <v>198</v>
      </c>
      <c r="O52" t="s">
        <v>150</v>
      </c>
      <c r="P52" s="125" t="s">
        <v>2824</v>
      </c>
      <c r="Q52" s="125" t="s">
        <v>263</v>
      </c>
      <c r="R52" s="125" t="s">
        <v>351</v>
      </c>
      <c r="AA52" t="s">
        <v>2824</v>
      </c>
      <c r="AB52">
        <v>50</v>
      </c>
      <c r="AC52" t="s">
        <v>2749</v>
      </c>
      <c r="AD52" t="s">
        <v>198</v>
      </c>
    </row>
    <row r="53" spans="1:30" x14ac:dyDescent="0.2">
      <c r="A53">
        <v>51</v>
      </c>
      <c r="B53" s="68" t="e">
        <f>VLOOKUP(A53,$G$3:$K$202,申込一覧表!$A$2,FALSE)</f>
        <v>#REF!</v>
      </c>
      <c r="C53" s="68"/>
      <c r="D53" s="68"/>
      <c r="G53" s="71">
        <v>51</v>
      </c>
      <c r="H53" s="72" t="s">
        <v>1864</v>
      </c>
      <c r="I53" s="69" t="s">
        <v>2825</v>
      </c>
      <c r="J53" s="72" t="s">
        <v>1474</v>
      </c>
      <c r="K53" s="72"/>
      <c r="M53">
        <v>273452</v>
      </c>
      <c r="N53" t="s">
        <v>199</v>
      </c>
      <c r="O53" t="s">
        <v>150</v>
      </c>
      <c r="P53" s="125" t="s">
        <v>2825</v>
      </c>
      <c r="Q53" s="125" t="s">
        <v>264</v>
      </c>
      <c r="R53" s="125" t="s">
        <v>352</v>
      </c>
      <c r="AA53" t="s">
        <v>2825</v>
      </c>
      <c r="AB53">
        <v>51</v>
      </c>
      <c r="AC53" t="s">
        <v>2749</v>
      </c>
      <c r="AD53" t="s">
        <v>199</v>
      </c>
    </row>
    <row r="54" spans="1:30" x14ac:dyDescent="0.2">
      <c r="A54">
        <v>52</v>
      </c>
      <c r="B54" s="68" t="e">
        <f>VLOOKUP(A54,$G$3:$K$202,申込一覧表!$A$2,FALSE)</f>
        <v>#REF!</v>
      </c>
      <c r="C54" s="68"/>
      <c r="D54" s="68"/>
      <c r="G54" s="71">
        <v>52</v>
      </c>
      <c r="H54" s="72" t="s">
        <v>1865</v>
      </c>
      <c r="I54" s="69" t="s">
        <v>2826</v>
      </c>
      <c r="J54" s="72" t="s">
        <v>1475</v>
      </c>
      <c r="K54" s="72"/>
      <c r="M54">
        <v>273478</v>
      </c>
      <c r="N54" t="s">
        <v>200</v>
      </c>
      <c r="O54" t="s">
        <v>150</v>
      </c>
      <c r="P54" s="125" t="s">
        <v>2826</v>
      </c>
      <c r="Q54" s="125" t="s">
        <v>265</v>
      </c>
      <c r="R54" s="125" t="s">
        <v>390</v>
      </c>
      <c r="AA54" t="s">
        <v>2826</v>
      </c>
      <c r="AB54">
        <v>52</v>
      </c>
      <c r="AC54" t="s">
        <v>2749</v>
      </c>
      <c r="AD54" t="s">
        <v>200</v>
      </c>
    </row>
    <row r="55" spans="1:30" x14ac:dyDescent="0.2">
      <c r="A55">
        <v>53</v>
      </c>
      <c r="B55" s="68" t="e">
        <f>VLOOKUP(A55,$G$3:$K$202,申込一覧表!$A$2,FALSE)</f>
        <v>#REF!</v>
      </c>
      <c r="C55" s="68"/>
      <c r="D55" s="68"/>
      <c r="G55" s="71">
        <v>53</v>
      </c>
      <c r="H55" s="72" t="s">
        <v>1866</v>
      </c>
      <c r="I55" s="69" t="s">
        <v>2827</v>
      </c>
      <c r="J55" s="72" t="s">
        <v>1476</v>
      </c>
      <c r="K55" s="72"/>
      <c r="M55">
        <v>273430</v>
      </c>
      <c r="N55" t="s">
        <v>201</v>
      </c>
      <c r="O55" t="s">
        <v>150</v>
      </c>
      <c r="P55" s="125" t="s">
        <v>2827</v>
      </c>
      <c r="Q55" s="125" t="s">
        <v>266</v>
      </c>
      <c r="R55" s="125" t="s">
        <v>383</v>
      </c>
      <c r="AA55" t="s">
        <v>2827</v>
      </c>
      <c r="AB55">
        <v>53</v>
      </c>
      <c r="AC55" t="s">
        <v>2749</v>
      </c>
      <c r="AD55" t="s">
        <v>201</v>
      </c>
    </row>
    <row r="56" spans="1:30" x14ac:dyDescent="0.2">
      <c r="A56">
        <v>54</v>
      </c>
      <c r="B56" s="68" t="e">
        <f>VLOOKUP(A56,$G$3:$K$202,申込一覧表!$A$2,FALSE)</f>
        <v>#REF!</v>
      </c>
      <c r="C56" s="68"/>
      <c r="D56" s="68"/>
      <c r="G56" s="71">
        <v>54</v>
      </c>
      <c r="H56" s="72" t="s">
        <v>1867</v>
      </c>
      <c r="I56" s="69" t="s">
        <v>2828</v>
      </c>
      <c r="J56" s="72" t="s">
        <v>1477</v>
      </c>
      <c r="K56" s="72"/>
      <c r="M56">
        <v>273431</v>
      </c>
      <c r="N56" t="s">
        <v>202</v>
      </c>
      <c r="O56" t="s">
        <v>150</v>
      </c>
      <c r="P56" s="125" t="s">
        <v>2828</v>
      </c>
      <c r="Q56" s="125" t="s">
        <v>267</v>
      </c>
      <c r="R56" s="125" t="s">
        <v>353</v>
      </c>
      <c r="AA56" t="s">
        <v>2828</v>
      </c>
      <c r="AB56">
        <v>54</v>
      </c>
      <c r="AC56" t="s">
        <v>2749</v>
      </c>
      <c r="AD56" t="s">
        <v>202</v>
      </c>
    </row>
    <row r="57" spans="1:30" x14ac:dyDescent="0.2">
      <c r="A57">
        <v>55</v>
      </c>
      <c r="B57" s="68" t="e">
        <f>VLOOKUP(A57,$G$3:$K$202,申込一覧表!$A$2,FALSE)</f>
        <v>#REF!</v>
      </c>
      <c r="C57" s="68"/>
      <c r="D57" s="68"/>
      <c r="G57" s="71">
        <v>55</v>
      </c>
      <c r="H57" s="72" t="s">
        <v>1868</v>
      </c>
      <c r="I57" s="69" t="s">
        <v>2829</v>
      </c>
      <c r="J57" s="72" t="s">
        <v>1478</v>
      </c>
      <c r="K57" s="72"/>
      <c r="M57">
        <v>273458</v>
      </c>
      <c r="N57" t="s">
        <v>203</v>
      </c>
      <c r="O57" t="s">
        <v>150</v>
      </c>
      <c r="P57" s="125" t="s">
        <v>2829</v>
      </c>
      <c r="Q57" s="125" t="s">
        <v>268</v>
      </c>
      <c r="R57" s="125" t="s">
        <v>382</v>
      </c>
      <c r="AA57" t="s">
        <v>2829</v>
      </c>
      <c r="AB57">
        <v>55</v>
      </c>
      <c r="AC57" t="s">
        <v>2749</v>
      </c>
      <c r="AD57" t="s">
        <v>203</v>
      </c>
    </row>
    <row r="58" spans="1:30" x14ac:dyDescent="0.2">
      <c r="A58">
        <v>56</v>
      </c>
      <c r="B58" s="68" t="e">
        <f>VLOOKUP(A58,$G$3:$K$202,申込一覧表!$A$2,FALSE)</f>
        <v>#REF!</v>
      </c>
      <c r="C58" s="68"/>
      <c r="D58" s="68"/>
      <c r="G58" s="71">
        <v>56</v>
      </c>
      <c r="H58" s="72" t="s">
        <v>1869</v>
      </c>
      <c r="I58" s="69" t="s">
        <v>2830</v>
      </c>
      <c r="J58" s="72" t="s">
        <v>1479</v>
      </c>
      <c r="K58" s="72"/>
      <c r="M58">
        <v>273497</v>
      </c>
      <c r="N58" t="s">
        <v>204</v>
      </c>
      <c r="O58" t="s">
        <v>150</v>
      </c>
      <c r="P58" s="125" t="s">
        <v>2830</v>
      </c>
      <c r="Q58" s="125" t="s">
        <v>269</v>
      </c>
      <c r="R58" s="125" t="s">
        <v>354</v>
      </c>
      <c r="AA58" t="s">
        <v>2830</v>
      </c>
      <c r="AB58">
        <v>56</v>
      </c>
      <c r="AC58" t="s">
        <v>2749</v>
      </c>
      <c r="AD58" t="s">
        <v>204</v>
      </c>
    </row>
    <row r="59" spans="1:30" x14ac:dyDescent="0.2">
      <c r="A59">
        <v>57</v>
      </c>
      <c r="B59" s="68" t="e">
        <f>VLOOKUP(A59,$G$3:$K$202,申込一覧表!$A$2,FALSE)</f>
        <v>#REF!</v>
      </c>
      <c r="C59" s="68"/>
      <c r="D59" s="68"/>
      <c r="G59" s="71">
        <v>57</v>
      </c>
      <c r="H59" s="72" t="s">
        <v>1870</v>
      </c>
      <c r="I59" s="72" t="s">
        <v>2831</v>
      </c>
      <c r="J59" s="72" t="s">
        <v>1480</v>
      </c>
      <c r="K59" s="72"/>
      <c r="M59">
        <v>273434</v>
      </c>
      <c r="N59" t="s">
        <v>205</v>
      </c>
      <c r="O59" t="s">
        <v>150</v>
      </c>
      <c r="P59" s="125" t="s">
        <v>2831</v>
      </c>
      <c r="Q59" s="125" t="s">
        <v>270</v>
      </c>
      <c r="R59" s="125" t="s">
        <v>355</v>
      </c>
      <c r="AA59" t="s">
        <v>2831</v>
      </c>
      <c r="AB59">
        <v>57</v>
      </c>
      <c r="AC59" t="s">
        <v>2749</v>
      </c>
      <c r="AD59" t="s">
        <v>205</v>
      </c>
    </row>
    <row r="60" spans="1:30" x14ac:dyDescent="0.2">
      <c r="A60">
        <v>58</v>
      </c>
      <c r="B60" s="68" t="e">
        <f>VLOOKUP(A60,$G$3:$K$202,申込一覧表!$A$2,FALSE)</f>
        <v>#REF!</v>
      </c>
      <c r="C60" s="68"/>
      <c r="D60" s="68"/>
      <c r="G60" s="71">
        <v>58</v>
      </c>
      <c r="H60" s="72" t="s">
        <v>1871</v>
      </c>
      <c r="I60" s="72" t="s">
        <v>2832</v>
      </c>
      <c r="J60" s="72" t="s">
        <v>1481</v>
      </c>
      <c r="K60" s="72"/>
      <c r="M60">
        <v>273435</v>
      </c>
      <c r="N60" t="s">
        <v>206</v>
      </c>
      <c r="O60" t="s">
        <v>150</v>
      </c>
      <c r="P60" s="125" t="s">
        <v>2832</v>
      </c>
      <c r="Q60" s="125" t="s">
        <v>271</v>
      </c>
      <c r="R60" s="125" t="s">
        <v>381</v>
      </c>
      <c r="AA60" t="s">
        <v>2832</v>
      </c>
      <c r="AB60">
        <v>58</v>
      </c>
      <c r="AC60" t="s">
        <v>2749</v>
      </c>
      <c r="AD60" t="s">
        <v>206</v>
      </c>
    </row>
    <row r="61" spans="1:30" x14ac:dyDescent="0.2">
      <c r="A61">
        <v>59</v>
      </c>
      <c r="B61" s="68" t="e">
        <f>VLOOKUP(A61,$G$3:$K$202,申込一覧表!$A$2,FALSE)</f>
        <v>#REF!</v>
      </c>
      <c r="C61" s="68"/>
      <c r="D61" s="68"/>
      <c r="G61" s="71">
        <v>59</v>
      </c>
      <c r="H61" s="72" t="s">
        <v>1872</v>
      </c>
      <c r="I61" s="72" t="s">
        <v>2833</v>
      </c>
      <c r="J61" s="72" t="s">
        <v>1482</v>
      </c>
      <c r="K61" s="72"/>
      <c r="M61">
        <v>273447</v>
      </c>
      <c r="N61" t="s">
        <v>207</v>
      </c>
      <c r="O61" t="s">
        <v>150</v>
      </c>
      <c r="P61" s="125" t="s">
        <v>2833</v>
      </c>
      <c r="Q61" s="125" t="s">
        <v>272</v>
      </c>
      <c r="R61" s="125" t="s">
        <v>380</v>
      </c>
      <c r="AA61" t="s">
        <v>2833</v>
      </c>
      <c r="AB61">
        <v>59</v>
      </c>
      <c r="AC61" t="s">
        <v>2749</v>
      </c>
      <c r="AD61" t="s">
        <v>207</v>
      </c>
    </row>
    <row r="62" spans="1:30" x14ac:dyDescent="0.2">
      <c r="A62">
        <v>60</v>
      </c>
      <c r="B62" s="68" t="e">
        <f>VLOOKUP(A62,$G$3:$K$202,申込一覧表!$A$2,FALSE)</f>
        <v>#REF!</v>
      </c>
      <c r="C62" s="68"/>
      <c r="D62" s="68"/>
      <c r="G62" s="71">
        <v>60</v>
      </c>
      <c r="H62" s="72" t="s">
        <v>1873</v>
      </c>
      <c r="I62" s="72" t="s">
        <v>2834</v>
      </c>
      <c r="J62" s="72" t="s">
        <v>1483</v>
      </c>
      <c r="K62" s="72"/>
      <c r="M62">
        <v>273455</v>
      </c>
      <c r="N62" t="s">
        <v>208</v>
      </c>
      <c r="O62" t="s">
        <v>150</v>
      </c>
      <c r="P62" s="125" t="s">
        <v>2834</v>
      </c>
      <c r="Q62" s="125" t="s">
        <v>273</v>
      </c>
      <c r="R62" s="125" t="s">
        <v>356</v>
      </c>
      <c r="AA62" t="s">
        <v>2834</v>
      </c>
      <c r="AB62">
        <v>60</v>
      </c>
      <c r="AC62" t="s">
        <v>2749</v>
      </c>
      <c r="AD62" t="s">
        <v>208</v>
      </c>
    </row>
    <row r="63" spans="1:30" x14ac:dyDescent="0.2">
      <c r="A63">
        <v>61</v>
      </c>
      <c r="B63" s="68" t="e">
        <f>VLOOKUP(A63,$G$3:$K$202,申込一覧表!$A$2,FALSE)</f>
        <v>#REF!</v>
      </c>
      <c r="C63" s="68"/>
      <c r="D63" s="68"/>
      <c r="G63" s="71">
        <v>61</v>
      </c>
      <c r="H63" s="72" t="s">
        <v>1874</v>
      </c>
      <c r="I63" s="72" t="s">
        <v>2835</v>
      </c>
      <c r="J63" s="72" t="s">
        <v>1484</v>
      </c>
      <c r="K63" s="72"/>
      <c r="M63">
        <v>273594</v>
      </c>
      <c r="N63" t="s">
        <v>209</v>
      </c>
      <c r="O63" t="s">
        <v>150</v>
      </c>
      <c r="P63" s="125" t="s">
        <v>2835</v>
      </c>
      <c r="Q63" s="125" t="s">
        <v>274</v>
      </c>
      <c r="R63" s="125" t="s">
        <v>357</v>
      </c>
      <c r="AA63" t="s">
        <v>2835</v>
      </c>
      <c r="AB63">
        <v>61</v>
      </c>
      <c r="AC63" t="s">
        <v>2749</v>
      </c>
      <c r="AD63" t="s">
        <v>209</v>
      </c>
    </row>
    <row r="64" spans="1:30" x14ac:dyDescent="0.2">
      <c r="A64">
        <v>62</v>
      </c>
      <c r="B64" s="68" t="e">
        <f>VLOOKUP(A64,$G$3:$K$202,申込一覧表!$A$2,FALSE)</f>
        <v>#REF!</v>
      </c>
      <c r="C64" s="68"/>
      <c r="D64" s="68"/>
      <c r="G64" s="71">
        <v>62</v>
      </c>
      <c r="H64" s="72" t="s">
        <v>1875</v>
      </c>
      <c r="I64" s="72" t="s">
        <v>2836</v>
      </c>
      <c r="J64" s="72" t="s">
        <v>1485</v>
      </c>
      <c r="K64" s="72"/>
      <c r="M64">
        <v>273537</v>
      </c>
      <c r="N64" t="s">
        <v>210</v>
      </c>
      <c r="O64" t="s">
        <v>150</v>
      </c>
      <c r="P64" s="125" t="s">
        <v>2836</v>
      </c>
      <c r="Q64" s="125" t="s">
        <v>275</v>
      </c>
      <c r="R64" s="125" t="s">
        <v>358</v>
      </c>
      <c r="AA64" t="s">
        <v>2836</v>
      </c>
      <c r="AB64">
        <v>62</v>
      </c>
      <c r="AC64" t="s">
        <v>2749</v>
      </c>
      <c r="AD64" t="s">
        <v>210</v>
      </c>
    </row>
    <row r="65" spans="1:30" x14ac:dyDescent="0.2">
      <c r="A65">
        <v>63</v>
      </c>
      <c r="B65" s="68" t="e">
        <f>VLOOKUP(A65,$G$3:$K$202,申込一覧表!$A$2,FALSE)</f>
        <v>#REF!</v>
      </c>
      <c r="C65" s="68"/>
      <c r="D65" s="68"/>
      <c r="G65" s="71">
        <v>63</v>
      </c>
      <c r="H65" s="72" t="s">
        <v>1876</v>
      </c>
      <c r="I65" s="72" t="s">
        <v>2837</v>
      </c>
      <c r="J65" s="72" t="s">
        <v>1486</v>
      </c>
      <c r="K65" s="72"/>
      <c r="M65">
        <v>273595</v>
      </c>
      <c r="N65" t="s">
        <v>211</v>
      </c>
      <c r="O65" t="s">
        <v>150</v>
      </c>
      <c r="P65" s="125" t="s">
        <v>2837</v>
      </c>
      <c r="Q65" s="125" t="s">
        <v>276</v>
      </c>
      <c r="R65" s="125" t="s">
        <v>359</v>
      </c>
      <c r="AA65" t="s">
        <v>2837</v>
      </c>
      <c r="AB65">
        <v>63</v>
      </c>
      <c r="AC65" t="s">
        <v>2749</v>
      </c>
      <c r="AD65" t="s">
        <v>211</v>
      </c>
    </row>
    <row r="66" spans="1:30" x14ac:dyDescent="0.2">
      <c r="A66">
        <v>64</v>
      </c>
      <c r="B66" s="68" t="e">
        <f>VLOOKUP(A66,$G$3:$K$202,申込一覧表!$A$2,FALSE)</f>
        <v>#REF!</v>
      </c>
      <c r="C66" s="68"/>
      <c r="D66" s="68"/>
      <c r="G66" s="71">
        <v>64</v>
      </c>
      <c r="H66" s="72" t="s">
        <v>1877</v>
      </c>
      <c r="I66" s="72" t="s">
        <v>2838</v>
      </c>
      <c r="J66" s="72" t="s">
        <v>1487</v>
      </c>
      <c r="K66" s="72"/>
      <c r="M66">
        <v>273539</v>
      </c>
      <c r="N66" t="s">
        <v>212</v>
      </c>
      <c r="O66" t="s">
        <v>150</v>
      </c>
      <c r="P66" s="125" t="s">
        <v>2838</v>
      </c>
      <c r="Q66" s="125" t="s">
        <v>277</v>
      </c>
      <c r="R66" s="125" t="s">
        <v>379</v>
      </c>
      <c r="AA66" t="s">
        <v>2838</v>
      </c>
      <c r="AB66">
        <v>64</v>
      </c>
      <c r="AC66" t="s">
        <v>2749</v>
      </c>
      <c r="AD66" t="s">
        <v>212</v>
      </c>
    </row>
    <row r="67" spans="1:30" x14ac:dyDescent="0.2">
      <c r="A67">
        <v>65</v>
      </c>
      <c r="B67" s="68" t="e">
        <f>VLOOKUP(A67,$G$3:$K$202,申込一覧表!$A$2,FALSE)</f>
        <v>#REF!</v>
      </c>
      <c r="C67" s="68"/>
      <c r="D67" s="68"/>
      <c r="G67" s="71">
        <v>65</v>
      </c>
      <c r="H67" s="72" t="s">
        <v>1878</v>
      </c>
      <c r="I67" s="72" t="s">
        <v>2839</v>
      </c>
      <c r="J67" s="72" t="s">
        <v>1488</v>
      </c>
      <c r="K67" s="72"/>
      <c r="M67">
        <v>273540</v>
      </c>
      <c r="N67" t="s">
        <v>213</v>
      </c>
      <c r="O67" t="s">
        <v>150</v>
      </c>
      <c r="P67" s="125" t="s">
        <v>2839</v>
      </c>
      <c r="Q67" s="125" t="s">
        <v>278</v>
      </c>
      <c r="R67" s="125" t="s">
        <v>360</v>
      </c>
      <c r="AA67" t="s">
        <v>2839</v>
      </c>
      <c r="AB67">
        <v>65</v>
      </c>
      <c r="AC67" t="s">
        <v>2749</v>
      </c>
      <c r="AD67" t="s">
        <v>213</v>
      </c>
    </row>
    <row r="68" spans="1:30" x14ac:dyDescent="0.2">
      <c r="A68">
        <v>66</v>
      </c>
      <c r="B68" s="68" t="e">
        <f>VLOOKUP(A68,$G$3:$K$202,申込一覧表!$A$2,FALSE)</f>
        <v>#REF!</v>
      </c>
      <c r="C68" s="68"/>
      <c r="D68" s="68"/>
      <c r="G68" s="71">
        <v>66</v>
      </c>
      <c r="H68" s="72" t="s">
        <v>1879</v>
      </c>
      <c r="I68" s="72" t="s">
        <v>2840</v>
      </c>
      <c r="J68" s="72" t="s">
        <v>1489</v>
      </c>
      <c r="K68" s="72"/>
      <c r="M68">
        <v>273541</v>
      </c>
      <c r="N68" t="s">
        <v>214</v>
      </c>
      <c r="O68" t="s">
        <v>150</v>
      </c>
      <c r="P68" s="125" t="s">
        <v>2840</v>
      </c>
      <c r="Q68" s="125" t="s">
        <v>279</v>
      </c>
      <c r="R68" s="125" t="s">
        <v>361</v>
      </c>
      <c r="AA68" t="s">
        <v>2840</v>
      </c>
      <c r="AB68">
        <v>66</v>
      </c>
      <c r="AC68" t="s">
        <v>2749</v>
      </c>
      <c r="AD68" t="s">
        <v>214</v>
      </c>
    </row>
    <row r="69" spans="1:30" x14ac:dyDescent="0.2">
      <c r="A69">
        <v>67</v>
      </c>
      <c r="B69" s="68" t="e">
        <f>VLOOKUP(A69,$G$3:$K$202,申込一覧表!$A$2,FALSE)</f>
        <v>#REF!</v>
      </c>
      <c r="C69" s="68"/>
      <c r="D69" s="68"/>
      <c r="G69" s="71">
        <v>67</v>
      </c>
      <c r="H69" s="72" t="s">
        <v>1880</v>
      </c>
      <c r="I69" s="72" t="s">
        <v>2841</v>
      </c>
      <c r="J69" s="72" t="s">
        <v>1490</v>
      </c>
      <c r="K69" s="72"/>
      <c r="M69">
        <v>273611</v>
      </c>
      <c r="N69" t="s">
        <v>280</v>
      </c>
      <c r="O69" t="s">
        <v>150</v>
      </c>
      <c r="P69" s="125" t="s">
        <v>2841</v>
      </c>
      <c r="Q69" s="125" t="s">
        <v>298</v>
      </c>
      <c r="R69" s="125" t="s">
        <v>362</v>
      </c>
      <c r="AA69" t="s">
        <v>2841</v>
      </c>
      <c r="AB69">
        <v>67</v>
      </c>
      <c r="AC69" t="s">
        <v>2749</v>
      </c>
      <c r="AD69" t="s">
        <v>280</v>
      </c>
    </row>
    <row r="70" spans="1:30" x14ac:dyDescent="0.2">
      <c r="A70">
        <v>68</v>
      </c>
      <c r="B70" s="68" t="e">
        <f>VLOOKUP(A70,$G$3:$K$202,申込一覧表!$A$2,FALSE)</f>
        <v>#REF!</v>
      </c>
      <c r="C70" s="68"/>
      <c r="D70" s="68"/>
      <c r="G70" s="71">
        <v>68</v>
      </c>
      <c r="H70" s="72" t="s">
        <v>1881</v>
      </c>
      <c r="I70" s="72" t="s">
        <v>2842</v>
      </c>
      <c r="J70" s="72" t="s">
        <v>1491</v>
      </c>
      <c r="K70" s="72"/>
      <c r="M70">
        <v>273612</v>
      </c>
      <c r="N70" t="s">
        <v>281</v>
      </c>
      <c r="O70" t="s">
        <v>150</v>
      </c>
      <c r="P70" s="125" t="s">
        <v>2842</v>
      </c>
      <c r="Q70" s="125" t="s">
        <v>299</v>
      </c>
      <c r="R70" s="125" t="s">
        <v>27</v>
      </c>
      <c r="AA70" t="s">
        <v>2842</v>
      </c>
      <c r="AB70">
        <v>68</v>
      </c>
      <c r="AC70" t="s">
        <v>2749</v>
      </c>
      <c r="AD70" t="s">
        <v>281</v>
      </c>
    </row>
    <row r="71" spans="1:30" x14ac:dyDescent="0.2">
      <c r="A71">
        <v>69</v>
      </c>
      <c r="B71" s="68" t="e">
        <f>VLOOKUP(A71,$G$3:$K$202,申込一覧表!$A$2,FALSE)</f>
        <v>#REF!</v>
      </c>
      <c r="C71" s="68"/>
      <c r="D71" s="68"/>
      <c r="G71" s="71">
        <v>69</v>
      </c>
      <c r="H71" s="72" t="s">
        <v>1882</v>
      </c>
      <c r="I71" s="72" t="s">
        <v>2843</v>
      </c>
      <c r="J71" s="72" t="s">
        <v>1492</v>
      </c>
      <c r="K71" s="72"/>
      <c r="M71">
        <v>273613</v>
      </c>
      <c r="N71" t="s">
        <v>282</v>
      </c>
      <c r="O71" t="s">
        <v>150</v>
      </c>
      <c r="P71" s="125" t="s">
        <v>2843</v>
      </c>
      <c r="Q71" s="125" t="s">
        <v>300</v>
      </c>
      <c r="R71" s="125" t="s">
        <v>363</v>
      </c>
      <c r="AA71" t="s">
        <v>2843</v>
      </c>
      <c r="AB71">
        <v>69</v>
      </c>
      <c r="AC71" t="s">
        <v>2749</v>
      </c>
      <c r="AD71" t="s">
        <v>282</v>
      </c>
    </row>
    <row r="72" spans="1:30" x14ac:dyDescent="0.2">
      <c r="A72">
        <v>70</v>
      </c>
      <c r="B72" s="68" t="e">
        <f>VLOOKUP(A72,$G$3:$K$202,申込一覧表!$A$2,FALSE)</f>
        <v>#REF!</v>
      </c>
      <c r="C72" s="68"/>
      <c r="D72" s="68"/>
      <c r="G72" s="71">
        <v>70</v>
      </c>
      <c r="H72" s="72" t="s">
        <v>1883</v>
      </c>
      <c r="I72" s="72" t="s">
        <v>2844</v>
      </c>
      <c r="J72" s="72" t="s">
        <v>1493</v>
      </c>
      <c r="K72" s="72"/>
      <c r="M72">
        <v>273614</v>
      </c>
      <c r="N72" t="s">
        <v>283</v>
      </c>
      <c r="O72" t="s">
        <v>150</v>
      </c>
      <c r="P72" s="125" t="s">
        <v>2844</v>
      </c>
      <c r="Q72" s="125" t="s">
        <v>301</v>
      </c>
      <c r="R72" s="125" t="s">
        <v>364</v>
      </c>
      <c r="AA72" t="s">
        <v>2844</v>
      </c>
      <c r="AB72">
        <v>70</v>
      </c>
      <c r="AC72" t="s">
        <v>2749</v>
      </c>
      <c r="AD72" t="s">
        <v>283</v>
      </c>
    </row>
    <row r="73" spans="1:30" x14ac:dyDescent="0.2">
      <c r="A73">
        <v>71</v>
      </c>
      <c r="B73" s="68" t="e">
        <f>VLOOKUP(A73,$G$3:$K$202,申込一覧表!$A$2,FALSE)</f>
        <v>#REF!</v>
      </c>
      <c r="C73" s="68"/>
      <c r="D73" s="68"/>
      <c r="G73" s="71">
        <v>71</v>
      </c>
      <c r="H73" s="72" t="s">
        <v>1884</v>
      </c>
      <c r="I73" s="72" t="s">
        <v>2845</v>
      </c>
      <c r="J73" s="72" t="s">
        <v>1494</v>
      </c>
      <c r="K73" s="72"/>
      <c r="M73">
        <v>273615</v>
      </c>
      <c r="N73" t="s">
        <v>284</v>
      </c>
      <c r="O73" t="s">
        <v>150</v>
      </c>
      <c r="P73" s="125" t="s">
        <v>2845</v>
      </c>
      <c r="Q73" s="125" t="s">
        <v>302</v>
      </c>
      <c r="R73" s="125" t="s">
        <v>388</v>
      </c>
      <c r="AA73" t="s">
        <v>2845</v>
      </c>
      <c r="AB73">
        <v>71</v>
      </c>
      <c r="AC73" t="s">
        <v>2749</v>
      </c>
      <c r="AD73" t="s">
        <v>284</v>
      </c>
    </row>
    <row r="74" spans="1:30" x14ac:dyDescent="0.2">
      <c r="A74">
        <v>72</v>
      </c>
      <c r="B74" s="68" t="e">
        <f>VLOOKUP(A74,$G$3:$K$202,申込一覧表!$A$2,FALSE)</f>
        <v>#REF!</v>
      </c>
      <c r="C74" s="68"/>
      <c r="D74" s="68"/>
      <c r="G74" s="71">
        <v>72</v>
      </c>
      <c r="H74" s="72" t="s">
        <v>1885</v>
      </c>
      <c r="I74" s="72" t="s">
        <v>2846</v>
      </c>
      <c r="J74" s="72" t="s">
        <v>1495</v>
      </c>
      <c r="K74" s="72"/>
      <c r="M74">
        <v>273616</v>
      </c>
      <c r="N74" t="s">
        <v>285</v>
      </c>
      <c r="O74" t="s">
        <v>150</v>
      </c>
      <c r="P74" s="125" t="s">
        <v>2846</v>
      </c>
      <c r="Q74" s="125" t="s">
        <v>303</v>
      </c>
      <c r="R74" s="125" t="s">
        <v>389</v>
      </c>
      <c r="AA74" t="s">
        <v>2846</v>
      </c>
      <c r="AB74">
        <v>72</v>
      </c>
      <c r="AC74" t="s">
        <v>2749</v>
      </c>
      <c r="AD74" t="s">
        <v>285</v>
      </c>
    </row>
    <row r="75" spans="1:30" x14ac:dyDescent="0.2">
      <c r="A75">
        <v>73</v>
      </c>
      <c r="B75" s="68" t="e">
        <f>VLOOKUP(A75,$G$3:$K$202,申込一覧表!$A$2,FALSE)</f>
        <v>#REF!</v>
      </c>
      <c r="C75" s="68"/>
      <c r="D75" s="68"/>
      <c r="G75" s="71">
        <v>73</v>
      </c>
      <c r="H75" s="72" t="s">
        <v>1886</v>
      </c>
      <c r="I75" s="72" t="s">
        <v>2847</v>
      </c>
      <c r="J75" s="72" t="s">
        <v>1496</v>
      </c>
      <c r="K75" s="72"/>
      <c r="M75">
        <v>273617</v>
      </c>
      <c r="N75" t="s">
        <v>286</v>
      </c>
      <c r="O75" t="s">
        <v>150</v>
      </c>
      <c r="P75" s="125" t="s">
        <v>2847</v>
      </c>
      <c r="Q75" s="125" t="s">
        <v>304</v>
      </c>
      <c r="R75" s="125" t="s">
        <v>365</v>
      </c>
      <c r="AA75" t="s">
        <v>2847</v>
      </c>
      <c r="AB75">
        <v>73</v>
      </c>
      <c r="AC75" t="s">
        <v>2749</v>
      </c>
      <c r="AD75" t="s">
        <v>286</v>
      </c>
    </row>
    <row r="76" spans="1:30" x14ac:dyDescent="0.2">
      <c r="A76">
        <v>74</v>
      </c>
      <c r="B76" s="68" t="e">
        <f>VLOOKUP(A76,$G$3:$K$202,申込一覧表!$A$2,FALSE)</f>
        <v>#REF!</v>
      </c>
      <c r="C76" s="68"/>
      <c r="D76" s="68"/>
      <c r="G76" s="71">
        <v>74</v>
      </c>
      <c r="H76" s="72" t="s">
        <v>1887</v>
      </c>
      <c r="I76" s="72" t="s">
        <v>2848</v>
      </c>
      <c r="J76" s="72" t="s">
        <v>1497</v>
      </c>
      <c r="K76" s="72"/>
      <c r="M76">
        <v>273618</v>
      </c>
      <c r="N76" t="s">
        <v>287</v>
      </c>
      <c r="O76" t="s">
        <v>150</v>
      </c>
      <c r="P76" s="125" t="s">
        <v>2848</v>
      </c>
      <c r="Q76" s="125" t="s">
        <v>305</v>
      </c>
      <c r="R76" s="125" t="s">
        <v>366</v>
      </c>
      <c r="U76" s="72" t="s">
        <v>1411</v>
      </c>
      <c r="AA76" t="s">
        <v>2848</v>
      </c>
      <c r="AB76">
        <v>74</v>
      </c>
      <c r="AC76" t="s">
        <v>2749</v>
      </c>
      <c r="AD76" t="s">
        <v>287</v>
      </c>
    </row>
    <row r="77" spans="1:30" x14ac:dyDescent="0.2">
      <c r="A77">
        <v>75</v>
      </c>
      <c r="B77" s="68" t="e">
        <f>VLOOKUP(A77,$G$3:$K$202,申込一覧表!$A$2,FALSE)</f>
        <v>#REF!</v>
      </c>
      <c r="C77" s="68"/>
      <c r="D77" s="68"/>
      <c r="G77" s="71">
        <v>75</v>
      </c>
      <c r="H77" s="72" t="s">
        <v>1888</v>
      </c>
      <c r="I77" s="72" t="s">
        <v>2849</v>
      </c>
      <c r="J77" s="72" t="s">
        <v>1498</v>
      </c>
      <c r="K77" s="72"/>
      <c r="M77">
        <v>273620</v>
      </c>
      <c r="N77" t="s">
        <v>288</v>
      </c>
      <c r="O77" t="s">
        <v>150</v>
      </c>
      <c r="P77" s="125" t="s">
        <v>2849</v>
      </c>
      <c r="Q77" s="125" t="s">
        <v>306</v>
      </c>
      <c r="R77" s="125" t="s">
        <v>377</v>
      </c>
      <c r="U77" s="72" t="s">
        <v>1412</v>
      </c>
      <c r="AA77" t="s">
        <v>2849</v>
      </c>
      <c r="AB77">
        <v>75</v>
      </c>
      <c r="AC77" t="s">
        <v>2749</v>
      </c>
      <c r="AD77" t="s">
        <v>288</v>
      </c>
    </row>
    <row r="78" spans="1:30" x14ac:dyDescent="0.2">
      <c r="A78">
        <v>76</v>
      </c>
      <c r="B78" s="68" t="e">
        <f>VLOOKUP(A78,$G$3:$K$202,申込一覧表!$A$2,FALSE)</f>
        <v>#REF!</v>
      </c>
      <c r="C78" s="68"/>
      <c r="D78" s="68"/>
      <c r="G78" s="71">
        <v>76</v>
      </c>
      <c r="H78" s="72" t="s">
        <v>1889</v>
      </c>
      <c r="I78" s="72" t="s">
        <v>2850</v>
      </c>
      <c r="J78" s="72" t="s">
        <v>1499</v>
      </c>
      <c r="K78" s="72"/>
      <c r="M78">
        <v>273621</v>
      </c>
      <c r="N78" t="s">
        <v>289</v>
      </c>
      <c r="O78" t="s">
        <v>150</v>
      </c>
      <c r="P78" s="125" t="s">
        <v>2850</v>
      </c>
      <c r="Q78" s="125" t="s">
        <v>307</v>
      </c>
      <c r="R78" s="125" t="s">
        <v>28</v>
      </c>
      <c r="U78" s="72" t="s">
        <v>1413</v>
      </c>
      <c r="AA78" t="s">
        <v>2850</v>
      </c>
      <c r="AB78">
        <v>76</v>
      </c>
      <c r="AC78" t="s">
        <v>2749</v>
      </c>
      <c r="AD78" t="s">
        <v>289</v>
      </c>
    </row>
    <row r="79" spans="1:30" x14ac:dyDescent="0.2">
      <c r="A79">
        <v>77</v>
      </c>
      <c r="B79" s="68" t="e">
        <f>VLOOKUP(A79,$G$3:$K$202,申込一覧表!$A$2,FALSE)</f>
        <v>#REF!</v>
      </c>
      <c r="C79" s="68"/>
      <c r="D79" s="68"/>
      <c r="G79" s="71">
        <v>77</v>
      </c>
      <c r="H79" s="72" t="s">
        <v>1890</v>
      </c>
      <c r="I79" s="72" t="s">
        <v>2851</v>
      </c>
      <c r="J79" s="72" t="s">
        <v>1500</v>
      </c>
      <c r="K79" s="72"/>
      <c r="M79">
        <v>273626</v>
      </c>
      <c r="N79" t="s">
        <v>290</v>
      </c>
      <c r="O79" t="s">
        <v>150</v>
      </c>
      <c r="P79" s="125" t="s">
        <v>2851</v>
      </c>
      <c r="Q79" s="125" t="s">
        <v>308</v>
      </c>
      <c r="R79" s="125" t="s">
        <v>378</v>
      </c>
      <c r="U79" s="72" t="s">
        <v>1414</v>
      </c>
      <c r="AA79" t="s">
        <v>2851</v>
      </c>
      <c r="AB79">
        <v>77</v>
      </c>
      <c r="AC79" t="s">
        <v>2749</v>
      </c>
      <c r="AD79" t="s">
        <v>290</v>
      </c>
    </row>
    <row r="80" spans="1:30" x14ac:dyDescent="0.2">
      <c r="A80">
        <v>78</v>
      </c>
      <c r="B80" s="68" t="e">
        <f>VLOOKUP(A80,$G$3:$K$202,申込一覧表!$A$2,FALSE)</f>
        <v>#REF!</v>
      </c>
      <c r="C80" s="68"/>
      <c r="D80" s="68"/>
      <c r="G80" s="71">
        <v>78</v>
      </c>
      <c r="H80" s="72" t="s">
        <v>1891</v>
      </c>
      <c r="I80" s="72" t="s">
        <v>2852</v>
      </c>
      <c r="J80" s="72" t="s">
        <v>1501</v>
      </c>
      <c r="K80" s="72"/>
      <c r="M80">
        <v>273622</v>
      </c>
      <c r="N80" t="s">
        <v>291</v>
      </c>
      <c r="O80" t="s">
        <v>150</v>
      </c>
      <c r="P80" s="125" t="s">
        <v>2852</v>
      </c>
      <c r="Q80" s="125" t="s">
        <v>309</v>
      </c>
      <c r="R80" s="125" t="s">
        <v>367</v>
      </c>
      <c r="U80" s="72" t="s">
        <v>1415</v>
      </c>
      <c r="AA80" t="s">
        <v>2852</v>
      </c>
      <c r="AB80">
        <v>78</v>
      </c>
      <c r="AC80" t="s">
        <v>2749</v>
      </c>
      <c r="AD80" t="s">
        <v>291</v>
      </c>
    </row>
    <row r="81" spans="1:30" x14ac:dyDescent="0.2">
      <c r="A81">
        <v>79</v>
      </c>
      <c r="B81" s="68" t="e">
        <f>VLOOKUP(A81,$G$3:$K$202,申込一覧表!$A$2,FALSE)</f>
        <v>#REF!</v>
      </c>
      <c r="C81" s="68"/>
      <c r="D81" s="68"/>
      <c r="G81" s="71">
        <v>79</v>
      </c>
      <c r="H81" s="72" t="s">
        <v>1892</v>
      </c>
      <c r="I81" s="72" t="s">
        <v>2853</v>
      </c>
      <c r="J81" s="72" t="s">
        <v>1502</v>
      </c>
      <c r="K81" s="72"/>
      <c r="M81">
        <v>273623</v>
      </c>
      <c r="N81" t="s">
        <v>292</v>
      </c>
      <c r="O81" t="s">
        <v>150</v>
      </c>
      <c r="P81" s="125" t="s">
        <v>2853</v>
      </c>
      <c r="Q81" s="125" t="s">
        <v>310</v>
      </c>
      <c r="R81" s="125" t="s">
        <v>29</v>
      </c>
      <c r="U81" s="72" t="s">
        <v>1416</v>
      </c>
      <c r="AA81" t="s">
        <v>2853</v>
      </c>
      <c r="AB81">
        <v>79</v>
      </c>
      <c r="AC81" t="s">
        <v>2749</v>
      </c>
      <c r="AD81" t="s">
        <v>292</v>
      </c>
    </row>
    <row r="82" spans="1:30" x14ac:dyDescent="0.2">
      <c r="A82">
        <v>80</v>
      </c>
      <c r="B82" s="68" t="e">
        <f>VLOOKUP(A82,$G$3:$K$202,申込一覧表!$A$2,FALSE)</f>
        <v>#REF!</v>
      </c>
      <c r="C82" s="68"/>
      <c r="D82" s="68"/>
      <c r="G82" s="71">
        <v>80</v>
      </c>
      <c r="H82" s="72" t="s">
        <v>1893</v>
      </c>
      <c r="I82" s="72" t="s">
        <v>2854</v>
      </c>
      <c r="J82" s="72" t="s">
        <v>1503</v>
      </c>
      <c r="K82" s="72"/>
      <c r="M82">
        <v>627324</v>
      </c>
      <c r="N82" t="s">
        <v>293</v>
      </c>
      <c r="O82" t="s">
        <v>150</v>
      </c>
      <c r="P82" s="125" t="s">
        <v>2854</v>
      </c>
      <c r="Q82" s="125" t="s">
        <v>311</v>
      </c>
      <c r="R82" s="125" t="s">
        <v>368</v>
      </c>
      <c r="U82" s="72" t="s">
        <v>1417</v>
      </c>
      <c r="AA82" t="s">
        <v>2854</v>
      </c>
      <c r="AB82">
        <v>80</v>
      </c>
      <c r="AC82" t="s">
        <v>2749</v>
      </c>
      <c r="AD82" t="s">
        <v>293</v>
      </c>
    </row>
    <row r="83" spans="1:30" x14ac:dyDescent="0.2">
      <c r="A83">
        <v>81</v>
      </c>
      <c r="B83" s="68" t="e">
        <f>VLOOKUP(A83,$G$3:$K$202,申込一覧表!$A$2,FALSE)</f>
        <v>#REF!</v>
      </c>
      <c r="C83" s="68"/>
      <c r="D83" s="68"/>
      <c r="G83" s="71">
        <v>81</v>
      </c>
      <c r="H83" s="72" t="s">
        <v>1894</v>
      </c>
      <c r="I83" s="72" t="s">
        <v>2855</v>
      </c>
      <c r="J83" s="72" t="s">
        <v>1504</v>
      </c>
      <c r="K83" s="72"/>
      <c r="M83">
        <v>273625</v>
      </c>
      <c r="N83" t="s">
        <v>294</v>
      </c>
      <c r="O83" t="s">
        <v>150</v>
      </c>
      <c r="P83" s="125" t="s">
        <v>2855</v>
      </c>
      <c r="Q83" s="125" t="s">
        <v>312</v>
      </c>
      <c r="R83" s="125" t="s">
        <v>369</v>
      </c>
      <c r="U83" s="72" t="s">
        <v>1418</v>
      </c>
      <c r="AA83" t="s">
        <v>2855</v>
      </c>
      <c r="AB83">
        <v>81</v>
      </c>
      <c r="AC83" t="s">
        <v>2749</v>
      </c>
      <c r="AD83" t="s">
        <v>294</v>
      </c>
    </row>
    <row r="84" spans="1:30" x14ac:dyDescent="0.2">
      <c r="A84">
        <v>82</v>
      </c>
      <c r="B84" s="68" t="e">
        <f>VLOOKUP(A84,$G$3:$K$202,申込一覧表!$A$2,FALSE)</f>
        <v>#REF!</v>
      </c>
      <c r="C84" s="68"/>
      <c r="D84" s="68"/>
      <c r="G84" s="71">
        <v>82</v>
      </c>
      <c r="H84" s="72" t="s">
        <v>1895</v>
      </c>
      <c r="I84" s="72" t="s">
        <v>2856</v>
      </c>
      <c r="J84" s="72" t="s">
        <v>1505</v>
      </c>
      <c r="K84" s="72"/>
      <c r="M84">
        <v>273627</v>
      </c>
      <c r="N84" t="s">
        <v>295</v>
      </c>
      <c r="O84" t="s">
        <v>150</v>
      </c>
      <c r="P84" s="125" t="s">
        <v>2856</v>
      </c>
      <c r="Q84" s="125" t="s">
        <v>313</v>
      </c>
      <c r="R84" s="125" t="s">
        <v>370</v>
      </c>
      <c r="U84" s="72" t="s">
        <v>1419</v>
      </c>
      <c r="AA84" t="s">
        <v>2856</v>
      </c>
      <c r="AB84">
        <v>82</v>
      </c>
      <c r="AC84" t="s">
        <v>2749</v>
      </c>
      <c r="AD84" t="s">
        <v>295</v>
      </c>
    </row>
    <row r="85" spans="1:30" x14ac:dyDescent="0.2">
      <c r="A85">
        <v>83</v>
      </c>
      <c r="B85" s="68" t="e">
        <f>VLOOKUP(A85,$G$3:$K$202,申込一覧表!$A$2,FALSE)</f>
        <v>#REF!</v>
      </c>
      <c r="C85" s="68"/>
      <c r="D85" s="68"/>
      <c r="G85" s="71">
        <v>83</v>
      </c>
      <c r="H85" s="72" t="s">
        <v>1896</v>
      </c>
      <c r="I85" s="72" t="s">
        <v>2857</v>
      </c>
      <c r="J85" s="72" t="s">
        <v>1506</v>
      </c>
      <c r="K85" s="72"/>
      <c r="M85">
        <v>273628</v>
      </c>
      <c r="N85" t="s">
        <v>296</v>
      </c>
      <c r="O85" t="s">
        <v>150</v>
      </c>
      <c r="P85" s="125" t="s">
        <v>2857</v>
      </c>
      <c r="Q85" s="125" t="s">
        <v>314</v>
      </c>
      <c r="R85" s="125" t="s">
        <v>371</v>
      </c>
      <c r="U85" s="72" t="s">
        <v>1420</v>
      </c>
      <c r="AA85" t="s">
        <v>2857</v>
      </c>
      <c r="AB85">
        <v>83</v>
      </c>
      <c r="AC85" t="s">
        <v>2749</v>
      </c>
      <c r="AD85" t="s">
        <v>296</v>
      </c>
    </row>
    <row r="86" spans="1:30" x14ac:dyDescent="0.2">
      <c r="A86">
        <v>84</v>
      </c>
      <c r="B86" s="68" t="e">
        <f>VLOOKUP(A86,$G$3:$K$202,申込一覧表!$A$2,FALSE)</f>
        <v>#REF!</v>
      </c>
      <c r="C86" s="68"/>
      <c r="D86" s="68"/>
      <c r="G86" s="71">
        <v>84</v>
      </c>
      <c r="H86" s="72" t="s">
        <v>1897</v>
      </c>
      <c r="I86" s="72" t="s">
        <v>2858</v>
      </c>
      <c r="J86" s="72" t="s">
        <v>1507</v>
      </c>
      <c r="K86" s="72"/>
      <c r="M86">
        <v>273632</v>
      </c>
      <c r="N86" t="s">
        <v>297</v>
      </c>
      <c r="O86" t="s">
        <v>150</v>
      </c>
      <c r="P86" s="125" t="s">
        <v>2858</v>
      </c>
      <c r="Q86" s="125" t="s">
        <v>315</v>
      </c>
      <c r="R86" s="125" t="s">
        <v>372</v>
      </c>
      <c r="U86" s="72" t="s">
        <v>1421</v>
      </c>
      <c r="AA86" t="s">
        <v>2858</v>
      </c>
      <c r="AB86">
        <v>84</v>
      </c>
      <c r="AC86" t="s">
        <v>2749</v>
      </c>
      <c r="AD86" t="s">
        <v>297</v>
      </c>
    </row>
    <row r="87" spans="1:30" x14ac:dyDescent="0.2">
      <c r="A87">
        <v>85</v>
      </c>
      <c r="B87" s="68" t="e">
        <f>VLOOKUP(A87,$G$3:$K$202,申込一覧表!$A$2,FALSE)</f>
        <v>#REF!</v>
      </c>
      <c r="C87" s="68"/>
      <c r="D87" s="68"/>
      <c r="G87" s="71">
        <v>85</v>
      </c>
      <c r="H87" s="72" t="s">
        <v>1898</v>
      </c>
      <c r="I87" s="72" t="s">
        <v>2859</v>
      </c>
      <c r="J87" s="72" t="s">
        <v>1508</v>
      </c>
      <c r="K87" s="72"/>
      <c r="M87">
        <v>273633</v>
      </c>
      <c r="N87" t="s">
        <v>1646</v>
      </c>
      <c r="O87" t="s">
        <v>150</v>
      </c>
      <c r="P87" t="s">
        <v>2859</v>
      </c>
      <c r="Q87" s="125" t="s">
        <v>2877</v>
      </c>
      <c r="R87" t="s">
        <v>2878</v>
      </c>
      <c r="U87" s="72" t="s">
        <v>1422</v>
      </c>
      <c r="AA87" t="s">
        <v>2859</v>
      </c>
      <c r="AB87">
        <v>85</v>
      </c>
      <c r="AC87" t="s">
        <v>2749</v>
      </c>
      <c r="AD87" t="s">
        <v>2740</v>
      </c>
    </row>
    <row r="88" spans="1:30" x14ac:dyDescent="0.2">
      <c r="A88">
        <v>86</v>
      </c>
      <c r="B88" s="68" t="e">
        <f>VLOOKUP(A88,$G$3:$K$202,申込一覧表!$A$2,FALSE)</f>
        <v>#REF!</v>
      </c>
      <c r="C88" s="68"/>
      <c r="D88" s="68"/>
      <c r="G88" s="71">
        <v>86</v>
      </c>
      <c r="H88" s="72" t="s">
        <v>1899</v>
      </c>
      <c r="I88" s="72" t="s">
        <v>2860</v>
      </c>
      <c r="J88" s="72" t="s">
        <v>1509</v>
      </c>
      <c r="K88" s="72"/>
      <c r="O88" t="s">
        <v>150</v>
      </c>
      <c r="P88" s="125"/>
      <c r="Q88" s="125"/>
      <c r="R88" s="125"/>
      <c r="U88" s="72" t="s">
        <v>1423</v>
      </c>
    </row>
    <row r="89" spans="1:30" x14ac:dyDescent="0.2">
      <c r="A89">
        <v>87</v>
      </c>
      <c r="B89" s="68" t="e">
        <f>VLOOKUP(A89,$G$3:$K$202,申込一覧表!$A$2,FALSE)</f>
        <v>#REF!</v>
      </c>
      <c r="C89" s="68"/>
      <c r="D89" s="68"/>
      <c r="G89" s="71">
        <v>87</v>
      </c>
      <c r="H89" s="72" t="s">
        <v>1900</v>
      </c>
      <c r="I89" s="72" t="s">
        <v>2861</v>
      </c>
      <c r="J89" s="72" t="s">
        <v>1510</v>
      </c>
      <c r="K89" s="72"/>
      <c r="O89" t="s">
        <v>150</v>
      </c>
      <c r="P89" s="125"/>
      <c r="Q89" s="125"/>
      <c r="R89" s="125"/>
    </row>
    <row r="90" spans="1:30" x14ac:dyDescent="0.2">
      <c r="A90">
        <v>88</v>
      </c>
      <c r="B90" s="68" t="e">
        <f>VLOOKUP(A90,$G$3:$K$202,申込一覧表!$A$2,FALSE)</f>
        <v>#REF!</v>
      </c>
      <c r="C90" s="68"/>
      <c r="D90" s="68"/>
      <c r="G90" s="71">
        <v>88</v>
      </c>
      <c r="H90" s="72" t="s">
        <v>1901</v>
      </c>
      <c r="I90" s="72" t="s">
        <v>2862</v>
      </c>
      <c r="J90" s="72" t="s">
        <v>1511</v>
      </c>
      <c r="K90" s="72"/>
      <c r="M90" t="s">
        <v>701</v>
      </c>
      <c r="N90" t="s">
        <v>392</v>
      </c>
      <c r="O90" t="s">
        <v>151</v>
      </c>
      <c r="P90" s="125" t="s">
        <v>1424</v>
      </c>
      <c r="Q90" s="125" t="s">
        <v>1231</v>
      </c>
      <c r="R90" s="125" t="s">
        <v>536</v>
      </c>
    </row>
    <row r="91" spans="1:30" x14ac:dyDescent="0.2">
      <c r="A91">
        <v>89</v>
      </c>
      <c r="B91" s="68" t="e">
        <f>VLOOKUP(A91,$G$3:$K$202,申込一覧表!$A$2,FALSE)</f>
        <v>#REF!</v>
      </c>
      <c r="C91" s="68"/>
      <c r="D91" s="68"/>
      <c r="G91" s="71">
        <v>89</v>
      </c>
      <c r="H91" s="72" t="s">
        <v>1902</v>
      </c>
      <c r="I91" s="72" t="s">
        <v>2863</v>
      </c>
      <c r="J91" s="72" t="s">
        <v>1512</v>
      </c>
      <c r="K91" s="72"/>
      <c r="M91" t="s">
        <v>702</v>
      </c>
      <c r="N91" t="s">
        <v>393</v>
      </c>
      <c r="O91" t="s">
        <v>151</v>
      </c>
      <c r="P91" s="125" t="s">
        <v>1425</v>
      </c>
      <c r="Q91" s="125" t="s">
        <v>1232</v>
      </c>
      <c r="R91" s="125" t="s">
        <v>537</v>
      </c>
    </row>
    <row r="92" spans="1:30" x14ac:dyDescent="0.2">
      <c r="A92">
        <v>90</v>
      </c>
      <c r="B92" s="68" t="e">
        <f>VLOOKUP(A92,$G$3:$K$202,申込一覧表!$A$2,FALSE)</f>
        <v>#REF!</v>
      </c>
      <c r="C92" s="68"/>
      <c r="D92" s="68"/>
      <c r="G92" s="71">
        <v>90</v>
      </c>
      <c r="H92" s="72" t="s">
        <v>1903</v>
      </c>
      <c r="I92" s="72" t="s">
        <v>2864</v>
      </c>
      <c r="J92" s="72" t="s">
        <v>1513</v>
      </c>
      <c r="K92" s="72"/>
      <c r="M92" t="s">
        <v>703</v>
      </c>
      <c r="N92" t="s">
        <v>394</v>
      </c>
      <c r="O92" t="s">
        <v>151</v>
      </c>
      <c r="P92" s="125" t="s">
        <v>1426</v>
      </c>
      <c r="Q92" s="125" t="s">
        <v>1233</v>
      </c>
      <c r="R92" s="125" t="s">
        <v>30</v>
      </c>
    </row>
    <row r="93" spans="1:30" x14ac:dyDescent="0.2">
      <c r="A93">
        <v>91</v>
      </c>
      <c r="B93" s="68" t="e">
        <f>VLOOKUP(A93,$G$3:$K$202,申込一覧表!$A$2,FALSE)</f>
        <v>#REF!</v>
      </c>
      <c r="C93" s="68"/>
      <c r="D93" s="68"/>
      <c r="G93" s="71">
        <v>91</v>
      </c>
      <c r="H93" s="72" t="s">
        <v>1904</v>
      </c>
      <c r="I93" s="72" t="s">
        <v>2865</v>
      </c>
      <c r="J93" s="72" t="s">
        <v>1514</v>
      </c>
      <c r="K93" s="72"/>
      <c r="M93" t="s">
        <v>704</v>
      </c>
      <c r="N93" t="s">
        <v>395</v>
      </c>
      <c r="O93" t="s">
        <v>151</v>
      </c>
      <c r="P93" s="125" t="s">
        <v>1427</v>
      </c>
      <c r="Q93" s="125" t="s">
        <v>1234</v>
      </c>
      <c r="R93" s="125" t="s">
        <v>92</v>
      </c>
    </row>
    <row r="94" spans="1:30" x14ac:dyDescent="0.2">
      <c r="A94">
        <v>92</v>
      </c>
      <c r="B94" s="68" t="e">
        <f>VLOOKUP(A94,$G$3:$K$202,申込一覧表!$A$2,FALSE)</f>
        <v>#REF!</v>
      </c>
      <c r="C94" s="68"/>
      <c r="D94" s="68"/>
      <c r="G94" s="71">
        <v>92</v>
      </c>
      <c r="H94" s="72" t="s">
        <v>1905</v>
      </c>
      <c r="I94" s="72" t="s">
        <v>2866</v>
      </c>
      <c r="J94" s="72" t="s">
        <v>1515</v>
      </c>
      <c r="K94" s="72"/>
      <c r="M94" t="s">
        <v>705</v>
      </c>
      <c r="N94" t="s">
        <v>396</v>
      </c>
      <c r="O94" t="s">
        <v>151</v>
      </c>
      <c r="P94" s="125" t="s">
        <v>1428</v>
      </c>
      <c r="Q94" s="125" t="s">
        <v>1235</v>
      </c>
      <c r="R94" s="125" t="s">
        <v>538</v>
      </c>
    </row>
    <row r="95" spans="1:30" x14ac:dyDescent="0.2">
      <c r="A95">
        <v>93</v>
      </c>
      <c r="B95" s="68" t="e">
        <f>VLOOKUP(A95,$G$3:$K$202,申込一覧表!$A$2,FALSE)</f>
        <v>#REF!</v>
      </c>
      <c r="C95" s="68"/>
      <c r="D95" s="68"/>
      <c r="G95" s="71">
        <v>93</v>
      </c>
      <c r="H95" s="72" t="s">
        <v>1906</v>
      </c>
      <c r="I95" s="72" t="s">
        <v>2867</v>
      </c>
      <c r="J95" s="72" t="s">
        <v>1516</v>
      </c>
      <c r="K95" s="72"/>
      <c r="M95" t="s">
        <v>706</v>
      </c>
      <c r="N95" t="s">
        <v>397</v>
      </c>
      <c r="O95" t="s">
        <v>151</v>
      </c>
      <c r="P95" s="125" t="s">
        <v>1429</v>
      </c>
      <c r="Q95" s="125" t="s">
        <v>1236</v>
      </c>
      <c r="R95" s="125" t="s">
        <v>31</v>
      </c>
    </row>
    <row r="96" spans="1:30" x14ac:dyDescent="0.2">
      <c r="A96">
        <v>94</v>
      </c>
      <c r="B96" s="68" t="e">
        <f>VLOOKUP(A96,$G$3:$K$202,申込一覧表!$A$2,FALSE)</f>
        <v>#REF!</v>
      </c>
      <c r="C96" s="68"/>
      <c r="D96" s="68"/>
      <c r="G96" s="71">
        <v>94</v>
      </c>
      <c r="H96" s="72" t="s">
        <v>1907</v>
      </c>
      <c r="I96" s="72" t="s">
        <v>2868</v>
      </c>
      <c r="J96" s="72" t="s">
        <v>1517</v>
      </c>
      <c r="K96" s="72"/>
      <c r="M96" t="s">
        <v>707</v>
      </c>
      <c r="N96" t="s">
        <v>398</v>
      </c>
      <c r="O96" t="s">
        <v>151</v>
      </c>
      <c r="P96" s="125" t="s">
        <v>1430</v>
      </c>
      <c r="Q96" s="125" t="s">
        <v>1237</v>
      </c>
      <c r="R96" s="125" t="s">
        <v>93</v>
      </c>
    </row>
    <row r="97" spans="1:18" x14ac:dyDescent="0.2">
      <c r="A97">
        <v>95</v>
      </c>
      <c r="B97" s="68" t="e">
        <f>VLOOKUP(A97,$G$3:$K$202,申込一覧表!$A$2,FALSE)</f>
        <v>#REF!</v>
      </c>
      <c r="C97" s="68"/>
      <c r="D97" s="68"/>
      <c r="G97" s="71">
        <v>95</v>
      </c>
      <c r="H97" s="72" t="s">
        <v>1908</v>
      </c>
      <c r="I97" s="72" t="s">
        <v>2869</v>
      </c>
      <c r="J97" s="72" t="s">
        <v>1518</v>
      </c>
      <c r="K97" s="72"/>
      <c r="M97" t="s">
        <v>708</v>
      </c>
      <c r="N97" t="s">
        <v>399</v>
      </c>
      <c r="O97" t="s">
        <v>151</v>
      </c>
      <c r="P97" s="125" t="s">
        <v>1431</v>
      </c>
      <c r="Q97" s="125" t="s">
        <v>32</v>
      </c>
      <c r="R97" s="125" t="s">
        <v>33</v>
      </c>
    </row>
    <row r="98" spans="1:18" x14ac:dyDescent="0.2">
      <c r="A98">
        <v>96</v>
      </c>
      <c r="B98" s="68" t="e">
        <f>VLOOKUP(A98,$G$3:$K$202,申込一覧表!$A$2,FALSE)</f>
        <v>#REF!</v>
      </c>
      <c r="C98" s="68"/>
      <c r="D98" s="68"/>
      <c r="G98" s="71">
        <v>96</v>
      </c>
      <c r="H98" s="72" t="s">
        <v>1909</v>
      </c>
      <c r="I98" s="72" t="s">
        <v>2870</v>
      </c>
      <c r="J98" s="72" t="s">
        <v>1519</v>
      </c>
      <c r="K98" s="72"/>
      <c r="M98" t="s">
        <v>709</v>
      </c>
      <c r="N98" t="s">
        <v>400</v>
      </c>
      <c r="O98" t="s">
        <v>151</v>
      </c>
      <c r="P98" s="125" t="s">
        <v>1432</v>
      </c>
      <c r="Q98" s="125" t="s">
        <v>1238</v>
      </c>
      <c r="R98" s="125" t="s">
        <v>94</v>
      </c>
    </row>
    <row r="99" spans="1:18" x14ac:dyDescent="0.2">
      <c r="A99">
        <v>97</v>
      </c>
      <c r="B99" s="68" t="e">
        <f>VLOOKUP(A99,$G$3:$K$202,申込一覧表!$A$2,FALSE)</f>
        <v>#REF!</v>
      </c>
      <c r="C99" s="68"/>
      <c r="D99" s="68"/>
      <c r="G99" s="71">
        <v>97</v>
      </c>
      <c r="H99" s="72" t="s">
        <v>1910</v>
      </c>
      <c r="I99" s="72" t="s">
        <v>2871</v>
      </c>
      <c r="J99" s="72" t="s">
        <v>1520</v>
      </c>
      <c r="K99" s="72"/>
      <c r="M99" t="s">
        <v>710</v>
      </c>
      <c r="N99" t="s">
        <v>401</v>
      </c>
      <c r="O99" t="s">
        <v>151</v>
      </c>
      <c r="P99" s="125" t="s">
        <v>1433</v>
      </c>
      <c r="Q99" s="125" t="s">
        <v>1241</v>
      </c>
      <c r="R99" s="125" t="s">
        <v>540</v>
      </c>
    </row>
    <row r="100" spans="1:18" x14ac:dyDescent="0.2">
      <c r="A100">
        <v>98</v>
      </c>
      <c r="B100" s="68" t="e">
        <f>VLOOKUP(A100,$G$3:$K$202,申込一覧表!$A$2,FALSE)</f>
        <v>#REF!</v>
      </c>
      <c r="C100" s="68"/>
      <c r="D100" s="68"/>
      <c r="G100" s="71">
        <v>98</v>
      </c>
      <c r="H100" s="72" t="s">
        <v>1911</v>
      </c>
      <c r="I100" s="72" t="s">
        <v>2872</v>
      </c>
      <c r="J100" s="72" t="s">
        <v>1521</v>
      </c>
      <c r="K100" s="72"/>
      <c r="M100" t="s">
        <v>711</v>
      </c>
      <c r="N100" t="s">
        <v>402</v>
      </c>
      <c r="O100" t="s">
        <v>151</v>
      </c>
      <c r="P100" s="125" t="s">
        <v>1434</v>
      </c>
      <c r="Q100" s="125" t="s">
        <v>1250</v>
      </c>
      <c r="R100" s="125" t="s">
        <v>38</v>
      </c>
    </row>
    <row r="101" spans="1:18" x14ac:dyDescent="0.2">
      <c r="A101">
        <v>99</v>
      </c>
      <c r="B101" s="68" t="e">
        <f>VLOOKUP(A101,$G$3:$K$202,申込一覧表!$A$2,FALSE)</f>
        <v>#REF!</v>
      </c>
      <c r="C101" s="68"/>
      <c r="D101" s="68"/>
      <c r="G101" s="71">
        <v>99</v>
      </c>
      <c r="H101" s="72" t="s">
        <v>1912</v>
      </c>
      <c r="I101" s="72"/>
      <c r="J101" s="72" t="s">
        <v>1522</v>
      </c>
      <c r="K101" s="72"/>
      <c r="M101" t="s">
        <v>712</v>
      </c>
      <c r="N101" t="s">
        <v>403</v>
      </c>
      <c r="O101" t="s">
        <v>151</v>
      </c>
      <c r="P101" s="125" t="s">
        <v>1435</v>
      </c>
      <c r="Q101" s="125" t="s">
        <v>1623</v>
      </c>
      <c r="R101" s="125" t="s">
        <v>545</v>
      </c>
    </row>
    <row r="102" spans="1:18" x14ac:dyDescent="0.2">
      <c r="A102">
        <v>100</v>
      </c>
      <c r="B102" s="68" t="e">
        <f>VLOOKUP(A102,$G$3:$K$202,申込一覧表!$A$2,FALSE)</f>
        <v>#REF!</v>
      </c>
      <c r="C102" s="68"/>
      <c r="D102" s="68"/>
      <c r="G102" s="71">
        <v>100</v>
      </c>
      <c r="H102" s="72" t="s">
        <v>1913</v>
      </c>
      <c r="I102" s="72"/>
      <c r="J102" s="72" t="s">
        <v>1523</v>
      </c>
      <c r="K102" s="72"/>
      <c r="M102" t="s">
        <v>713</v>
      </c>
      <c r="N102" t="s">
        <v>404</v>
      </c>
      <c r="O102" t="s">
        <v>151</v>
      </c>
      <c r="P102" s="125" t="s">
        <v>1436</v>
      </c>
      <c r="Q102" s="125" t="s">
        <v>1242</v>
      </c>
      <c r="R102" s="125" t="s">
        <v>541</v>
      </c>
    </row>
    <row r="103" spans="1:18" x14ac:dyDescent="0.2">
      <c r="A103">
        <v>101</v>
      </c>
      <c r="B103" s="68" t="e">
        <f>VLOOKUP(A103,$G$3:$K$202,申込一覧表!$A$2,FALSE)</f>
        <v>#REF!</v>
      </c>
      <c r="C103" s="68"/>
      <c r="D103" s="68"/>
      <c r="G103" s="71">
        <v>101</v>
      </c>
      <c r="H103" s="72" t="s">
        <v>1914</v>
      </c>
      <c r="I103" s="72"/>
      <c r="J103" s="72" t="s">
        <v>1524</v>
      </c>
      <c r="K103" s="72"/>
      <c r="M103" t="s">
        <v>714</v>
      </c>
      <c r="N103" t="s">
        <v>405</v>
      </c>
      <c r="O103" t="s">
        <v>151</v>
      </c>
      <c r="P103" s="125" t="s">
        <v>1437</v>
      </c>
      <c r="Q103" s="125" t="s">
        <v>1239</v>
      </c>
      <c r="R103" s="125" t="s">
        <v>539</v>
      </c>
    </row>
    <row r="104" spans="1:18" x14ac:dyDescent="0.2">
      <c r="A104">
        <v>102</v>
      </c>
      <c r="B104" s="68" t="e">
        <f>VLOOKUP(A104,$G$3:$K$202,申込一覧表!$A$2,FALSE)</f>
        <v>#REF!</v>
      </c>
      <c r="C104" s="68"/>
      <c r="D104" s="68"/>
      <c r="G104" s="71">
        <v>102</v>
      </c>
      <c r="H104" s="72" t="s">
        <v>1915</v>
      </c>
      <c r="I104" s="72"/>
      <c r="J104" s="72" t="s">
        <v>1525</v>
      </c>
      <c r="K104" s="72"/>
      <c r="M104" t="s">
        <v>715</v>
      </c>
      <c r="N104" t="s">
        <v>406</v>
      </c>
      <c r="O104" t="s">
        <v>151</v>
      </c>
      <c r="P104" s="125" t="s">
        <v>1438</v>
      </c>
      <c r="Q104" s="125" t="s">
        <v>1243</v>
      </c>
      <c r="R104" s="125" t="s">
        <v>542</v>
      </c>
    </row>
    <row r="105" spans="1:18" x14ac:dyDescent="0.2">
      <c r="A105">
        <v>103</v>
      </c>
      <c r="B105" s="68" t="e">
        <f>VLOOKUP(A105,$G$3:$K$202,申込一覧表!$A$2,FALSE)</f>
        <v>#REF!</v>
      </c>
      <c r="C105" s="68"/>
      <c r="D105" s="68"/>
      <c r="G105" s="71">
        <v>103</v>
      </c>
      <c r="H105" s="72" t="s">
        <v>1916</v>
      </c>
      <c r="I105" s="72"/>
      <c r="J105" s="72" t="s">
        <v>1526</v>
      </c>
      <c r="K105" s="72"/>
      <c r="M105" t="s">
        <v>716</v>
      </c>
      <c r="N105" t="s">
        <v>407</v>
      </c>
      <c r="O105" t="s">
        <v>151</v>
      </c>
      <c r="P105" s="125" t="s">
        <v>1439</v>
      </c>
      <c r="Q105" s="125" t="s">
        <v>1240</v>
      </c>
      <c r="R105" s="125" t="s">
        <v>34</v>
      </c>
    </row>
    <row r="106" spans="1:18" x14ac:dyDescent="0.2">
      <c r="A106">
        <v>104</v>
      </c>
      <c r="B106" s="68" t="e">
        <f>VLOOKUP(A106,$G$3:$K$202,申込一覧表!$A$2,FALSE)</f>
        <v>#REF!</v>
      </c>
      <c r="C106" s="68"/>
      <c r="D106" s="68"/>
      <c r="G106" s="71">
        <v>104</v>
      </c>
      <c r="H106" s="72" t="s">
        <v>1917</v>
      </c>
      <c r="I106" s="72"/>
      <c r="J106" s="72" t="s">
        <v>1527</v>
      </c>
      <c r="K106" s="72"/>
      <c r="M106" t="s">
        <v>717</v>
      </c>
      <c r="N106" t="s">
        <v>408</v>
      </c>
      <c r="O106" t="s">
        <v>151</v>
      </c>
      <c r="P106" s="125" t="s">
        <v>1440</v>
      </c>
      <c r="Q106" s="125" t="s">
        <v>1244</v>
      </c>
      <c r="R106" s="125" t="s">
        <v>543</v>
      </c>
    </row>
    <row r="107" spans="1:18" x14ac:dyDescent="0.2">
      <c r="A107">
        <v>105</v>
      </c>
      <c r="B107" s="68" t="e">
        <f>VLOOKUP(A107,$G$3:$K$202,申込一覧表!$A$2,FALSE)</f>
        <v>#REF!</v>
      </c>
      <c r="C107" s="68"/>
      <c r="D107" s="68"/>
      <c r="G107" s="71">
        <v>105</v>
      </c>
      <c r="H107" s="72" t="s">
        <v>1918</v>
      </c>
      <c r="I107" s="72"/>
      <c r="J107" s="72" t="s">
        <v>1528</v>
      </c>
      <c r="K107" s="72"/>
      <c r="M107" t="s">
        <v>718</v>
      </c>
      <c r="N107" t="s">
        <v>409</v>
      </c>
      <c r="O107" t="s">
        <v>151</v>
      </c>
      <c r="P107" s="125" t="s">
        <v>1441</v>
      </c>
      <c r="Q107" s="125" t="s">
        <v>1245</v>
      </c>
      <c r="R107" s="125" t="s">
        <v>95</v>
      </c>
    </row>
    <row r="108" spans="1:18" x14ac:dyDescent="0.2">
      <c r="A108">
        <v>106</v>
      </c>
      <c r="B108" s="68" t="e">
        <f>VLOOKUP(A108,$G$3:$K$202,申込一覧表!$A$2,FALSE)</f>
        <v>#REF!</v>
      </c>
      <c r="C108" s="68"/>
      <c r="D108" s="68"/>
      <c r="G108" s="71">
        <v>106</v>
      </c>
      <c r="H108" s="72" t="s">
        <v>1919</v>
      </c>
      <c r="I108" s="72"/>
      <c r="J108" s="72" t="s">
        <v>1529</v>
      </c>
      <c r="K108" s="72"/>
      <c r="M108" t="s">
        <v>719</v>
      </c>
      <c r="N108" t="s">
        <v>410</v>
      </c>
      <c r="O108" t="s">
        <v>151</v>
      </c>
      <c r="P108" s="125" t="s">
        <v>1442</v>
      </c>
      <c r="Q108" s="125" t="s">
        <v>1251</v>
      </c>
      <c r="R108" s="125" t="s">
        <v>39</v>
      </c>
    </row>
    <row r="109" spans="1:18" x14ac:dyDescent="0.2">
      <c r="A109">
        <v>107</v>
      </c>
      <c r="B109" s="68" t="e">
        <f>VLOOKUP(A109,$G$3:$K$202,申込一覧表!$A$2,FALSE)</f>
        <v>#REF!</v>
      </c>
      <c r="C109" s="68"/>
      <c r="D109" s="68"/>
      <c r="G109" s="71">
        <v>107</v>
      </c>
      <c r="H109" s="72" t="s">
        <v>1920</v>
      </c>
      <c r="I109" s="72"/>
      <c r="J109" s="72" t="s">
        <v>1530</v>
      </c>
      <c r="K109" s="72"/>
      <c r="M109" t="s">
        <v>720</v>
      </c>
      <c r="N109" t="s">
        <v>411</v>
      </c>
      <c r="O109" t="s">
        <v>151</v>
      </c>
      <c r="P109" s="125" t="s">
        <v>1443</v>
      </c>
      <c r="Q109" s="125" t="s">
        <v>1252</v>
      </c>
      <c r="R109" s="125" t="s">
        <v>40</v>
      </c>
    </row>
    <row r="110" spans="1:18" x14ac:dyDescent="0.2">
      <c r="A110">
        <v>108</v>
      </c>
      <c r="B110" s="68" t="e">
        <f>VLOOKUP(A110,$G$3:$K$202,申込一覧表!$A$2,FALSE)</f>
        <v>#REF!</v>
      </c>
      <c r="C110" s="68"/>
      <c r="D110" s="68"/>
      <c r="G110" s="71">
        <v>108</v>
      </c>
      <c r="H110" s="72" t="s">
        <v>1921</v>
      </c>
      <c r="I110" s="72"/>
      <c r="J110" s="72" t="s">
        <v>1531</v>
      </c>
      <c r="K110" s="72"/>
      <c r="M110" t="s">
        <v>721</v>
      </c>
      <c r="N110" t="s">
        <v>412</v>
      </c>
      <c r="O110" t="s">
        <v>151</v>
      </c>
      <c r="P110" s="125" t="s">
        <v>1444</v>
      </c>
      <c r="Q110" s="125" t="s">
        <v>1253</v>
      </c>
      <c r="R110" s="125" t="s">
        <v>546</v>
      </c>
    </row>
    <row r="111" spans="1:18" x14ac:dyDescent="0.2">
      <c r="A111">
        <v>109</v>
      </c>
      <c r="B111" s="68" t="e">
        <f>VLOOKUP(A111,$G$3:$K$202,申込一覧表!$A$2,FALSE)</f>
        <v>#REF!</v>
      </c>
      <c r="C111" s="68"/>
      <c r="D111" s="68"/>
      <c r="G111" s="71">
        <v>109</v>
      </c>
      <c r="H111" s="72" t="s">
        <v>1922</v>
      </c>
      <c r="I111" s="72"/>
      <c r="J111" s="72" t="s">
        <v>1532</v>
      </c>
      <c r="K111" s="72"/>
      <c r="M111" t="s">
        <v>722</v>
      </c>
      <c r="N111" t="s">
        <v>413</v>
      </c>
      <c r="O111" t="s">
        <v>151</v>
      </c>
      <c r="P111" s="125" t="s">
        <v>1445</v>
      </c>
      <c r="Q111" s="125" t="s">
        <v>1255</v>
      </c>
      <c r="R111" s="125" t="s">
        <v>547</v>
      </c>
    </row>
    <row r="112" spans="1:18" x14ac:dyDescent="0.2">
      <c r="A112">
        <v>110</v>
      </c>
      <c r="B112" s="68" t="e">
        <f>VLOOKUP(A112,$G$3:$K$202,申込一覧表!$A$2,FALSE)</f>
        <v>#REF!</v>
      </c>
      <c r="C112" s="68"/>
      <c r="D112" s="68"/>
      <c r="G112" s="71">
        <v>110</v>
      </c>
      <c r="H112" s="72" t="s">
        <v>1923</v>
      </c>
      <c r="I112" s="72"/>
      <c r="J112" s="72" t="s">
        <v>1533</v>
      </c>
      <c r="K112" s="72"/>
      <c r="M112" t="s">
        <v>723</v>
      </c>
      <c r="N112" t="s">
        <v>414</v>
      </c>
      <c r="O112" t="s">
        <v>151</v>
      </c>
      <c r="P112" s="125" t="s">
        <v>1446</v>
      </c>
      <c r="Q112" s="125" t="s">
        <v>1625</v>
      </c>
      <c r="R112" s="125" t="s">
        <v>1624</v>
      </c>
    </row>
    <row r="113" spans="1:18" x14ac:dyDescent="0.2">
      <c r="A113">
        <v>111</v>
      </c>
      <c r="B113" s="68" t="e">
        <f>VLOOKUP(A113,$G$3:$K$202,申込一覧表!$A$2,FALSE)</f>
        <v>#REF!</v>
      </c>
      <c r="C113" s="68"/>
      <c r="D113" s="68"/>
      <c r="G113" s="71">
        <v>111</v>
      </c>
      <c r="H113" s="72" t="s">
        <v>1924</v>
      </c>
      <c r="I113" s="72"/>
      <c r="J113" s="72" t="s">
        <v>1534</v>
      </c>
      <c r="K113" s="72"/>
      <c r="M113" t="s">
        <v>724</v>
      </c>
      <c r="N113" t="s">
        <v>415</v>
      </c>
      <c r="O113" t="s">
        <v>151</v>
      </c>
      <c r="P113" s="125" t="s">
        <v>1447</v>
      </c>
      <c r="Q113" s="125" t="s">
        <v>1254</v>
      </c>
      <c r="R113" s="125" t="s">
        <v>41</v>
      </c>
    </row>
    <row r="114" spans="1:18" x14ac:dyDescent="0.2">
      <c r="A114">
        <v>112</v>
      </c>
      <c r="B114" s="68" t="e">
        <f>VLOOKUP(A114,$G$3:$K$202,申込一覧表!$A$2,FALSE)</f>
        <v>#REF!</v>
      </c>
      <c r="C114" s="68"/>
      <c r="D114" s="68"/>
      <c r="G114" s="71">
        <v>112</v>
      </c>
      <c r="H114" s="72" t="s">
        <v>1925</v>
      </c>
      <c r="I114" s="72"/>
      <c r="J114" s="72" t="s">
        <v>1535</v>
      </c>
      <c r="K114" s="72"/>
      <c r="M114" t="s">
        <v>725</v>
      </c>
      <c r="N114" t="s">
        <v>416</v>
      </c>
      <c r="O114" t="s">
        <v>151</v>
      </c>
      <c r="P114" s="125" t="s">
        <v>1448</v>
      </c>
      <c r="Q114" s="125" t="s">
        <v>1256</v>
      </c>
      <c r="R114" s="125" t="s">
        <v>42</v>
      </c>
    </row>
    <row r="115" spans="1:18" x14ac:dyDescent="0.2">
      <c r="A115">
        <v>113</v>
      </c>
      <c r="B115" s="68" t="e">
        <f>VLOOKUP(A115,$G$3:$K$202,申込一覧表!$A$2,FALSE)</f>
        <v>#REF!</v>
      </c>
      <c r="C115" s="68"/>
      <c r="D115" s="68"/>
      <c r="G115" s="71">
        <v>113</v>
      </c>
      <c r="H115" s="72" t="s">
        <v>1926</v>
      </c>
      <c r="I115" s="72"/>
      <c r="J115" s="72" t="s">
        <v>1536</v>
      </c>
      <c r="K115" s="72"/>
      <c r="M115" t="s">
        <v>726</v>
      </c>
      <c r="N115" t="s">
        <v>417</v>
      </c>
      <c r="O115" t="s">
        <v>151</v>
      </c>
      <c r="P115" s="125" t="s">
        <v>1449</v>
      </c>
      <c r="Q115" s="125" t="s">
        <v>1258</v>
      </c>
      <c r="R115" s="125" t="s">
        <v>43</v>
      </c>
    </row>
    <row r="116" spans="1:18" x14ac:dyDescent="0.2">
      <c r="A116">
        <v>114</v>
      </c>
      <c r="B116" s="68" t="e">
        <f>VLOOKUP(A116,$G$3:$K$202,申込一覧表!$A$2,FALSE)</f>
        <v>#REF!</v>
      </c>
      <c r="C116" s="68"/>
      <c r="D116" s="68"/>
      <c r="G116" s="71">
        <v>114</v>
      </c>
      <c r="H116" s="72" t="s">
        <v>1927</v>
      </c>
      <c r="I116" s="72"/>
      <c r="J116" s="72" t="s">
        <v>1537</v>
      </c>
      <c r="K116" s="72"/>
      <c r="M116" t="s">
        <v>727</v>
      </c>
      <c r="N116" t="s">
        <v>418</v>
      </c>
      <c r="O116" t="s">
        <v>151</v>
      </c>
      <c r="P116" s="125" t="s">
        <v>1450</v>
      </c>
      <c r="Q116" s="125" t="s">
        <v>1260</v>
      </c>
      <c r="R116" s="125" t="s">
        <v>44</v>
      </c>
    </row>
    <row r="117" spans="1:18" x14ac:dyDescent="0.2">
      <c r="A117">
        <v>115</v>
      </c>
      <c r="B117" s="68" t="e">
        <f>VLOOKUP(A117,$G$3:$K$202,申込一覧表!$A$2,FALSE)</f>
        <v>#REF!</v>
      </c>
      <c r="C117" s="68"/>
      <c r="D117" s="68"/>
      <c r="G117" s="71">
        <v>115</v>
      </c>
      <c r="H117" s="72" t="s">
        <v>1928</v>
      </c>
      <c r="I117" s="72"/>
      <c r="J117" s="72" t="s">
        <v>1538</v>
      </c>
      <c r="K117" s="72"/>
      <c r="M117" t="s">
        <v>728</v>
      </c>
      <c r="N117" t="s">
        <v>419</v>
      </c>
      <c r="O117" t="s">
        <v>151</v>
      </c>
      <c r="P117" s="125" t="s">
        <v>1451</v>
      </c>
      <c r="Q117" s="125" t="s">
        <v>1262</v>
      </c>
      <c r="R117" s="125" t="s">
        <v>598</v>
      </c>
    </row>
    <row r="118" spans="1:18" x14ac:dyDescent="0.2">
      <c r="A118">
        <v>116</v>
      </c>
      <c r="B118" s="68" t="e">
        <f>VLOOKUP(A118,$G$3:$K$202,申込一覧表!$A$2,FALSE)</f>
        <v>#REF!</v>
      </c>
      <c r="C118" s="68"/>
      <c r="D118" s="68"/>
      <c r="G118" s="71">
        <v>116</v>
      </c>
      <c r="H118" s="72" t="s">
        <v>1929</v>
      </c>
      <c r="I118" s="72"/>
      <c r="J118" s="72" t="s">
        <v>1539</v>
      </c>
      <c r="K118" s="72"/>
      <c r="M118" t="s">
        <v>729</v>
      </c>
      <c r="N118" t="s">
        <v>420</v>
      </c>
      <c r="O118" t="s">
        <v>151</v>
      </c>
      <c r="P118" s="125" t="s">
        <v>1452</v>
      </c>
      <c r="Q118" s="125" t="s">
        <v>1261</v>
      </c>
      <c r="R118" s="125" t="s">
        <v>45</v>
      </c>
    </row>
    <row r="119" spans="1:18" x14ac:dyDescent="0.2">
      <c r="A119">
        <v>117</v>
      </c>
      <c r="B119" s="68" t="e">
        <f>VLOOKUP(A119,$G$3:$K$202,申込一覧表!$A$2,FALSE)</f>
        <v>#REF!</v>
      </c>
      <c r="C119" s="68"/>
      <c r="D119" s="68"/>
      <c r="G119" s="71">
        <v>117</v>
      </c>
      <c r="H119" s="72" t="s">
        <v>1930</v>
      </c>
      <c r="I119" s="72"/>
      <c r="J119" s="72" t="s">
        <v>1540</v>
      </c>
      <c r="K119" s="72"/>
      <c r="M119" t="s">
        <v>730</v>
      </c>
      <c r="N119" t="s">
        <v>421</v>
      </c>
      <c r="O119" t="s">
        <v>151</v>
      </c>
      <c r="P119" s="125" t="s">
        <v>1453</v>
      </c>
      <c r="Q119" s="125" t="s">
        <v>1263</v>
      </c>
      <c r="R119" s="125" t="s">
        <v>46</v>
      </c>
    </row>
    <row r="120" spans="1:18" x14ac:dyDescent="0.2">
      <c r="A120">
        <v>118</v>
      </c>
      <c r="B120" s="68" t="e">
        <f>VLOOKUP(A120,$G$3:$K$202,申込一覧表!$A$2,FALSE)</f>
        <v>#REF!</v>
      </c>
      <c r="C120" s="68"/>
      <c r="D120" s="68"/>
      <c r="G120" s="71">
        <v>118</v>
      </c>
      <c r="H120" s="72" t="s">
        <v>1931</v>
      </c>
      <c r="I120" s="72"/>
      <c r="J120" s="72" t="s">
        <v>1541</v>
      </c>
      <c r="K120" s="72"/>
      <c r="M120" t="s">
        <v>731</v>
      </c>
      <c r="N120" t="s">
        <v>422</v>
      </c>
      <c r="O120" t="s">
        <v>151</v>
      </c>
      <c r="P120" s="125" t="s">
        <v>1454</v>
      </c>
      <c r="Q120" s="125" t="s">
        <v>1257</v>
      </c>
      <c r="R120" s="125" t="s">
        <v>596</v>
      </c>
    </row>
    <row r="121" spans="1:18" x14ac:dyDescent="0.2">
      <c r="A121">
        <v>119</v>
      </c>
      <c r="B121" s="68" t="e">
        <f>VLOOKUP(A121,$G$3:$K$202,申込一覧表!$A$2,FALSE)</f>
        <v>#REF!</v>
      </c>
      <c r="C121" s="68"/>
      <c r="D121" s="68"/>
      <c r="G121" s="71">
        <v>119</v>
      </c>
      <c r="H121" s="72" t="s">
        <v>1932</v>
      </c>
      <c r="I121" s="72"/>
      <c r="J121" s="72" t="s">
        <v>1542</v>
      </c>
      <c r="K121" s="72"/>
      <c r="M121" t="s">
        <v>732</v>
      </c>
      <c r="N121" t="s">
        <v>423</v>
      </c>
      <c r="O121" t="s">
        <v>151</v>
      </c>
      <c r="P121" s="125" t="s">
        <v>1455</v>
      </c>
      <c r="Q121" s="125" t="s">
        <v>1259</v>
      </c>
      <c r="R121" s="125" t="s">
        <v>597</v>
      </c>
    </row>
    <row r="122" spans="1:18" x14ac:dyDescent="0.2">
      <c r="A122">
        <v>120</v>
      </c>
      <c r="B122" s="68" t="e">
        <f>VLOOKUP(A122,$G$3:$K$202,申込一覧表!$A$2,FALSE)</f>
        <v>#REF!</v>
      </c>
      <c r="C122" s="68"/>
      <c r="D122" s="68"/>
      <c r="G122" s="71">
        <v>120</v>
      </c>
      <c r="H122" s="72" t="s">
        <v>1933</v>
      </c>
      <c r="I122" s="72"/>
      <c r="J122" s="72" t="s">
        <v>1543</v>
      </c>
      <c r="K122" s="72"/>
      <c r="M122" t="s">
        <v>733</v>
      </c>
      <c r="N122" t="s">
        <v>424</v>
      </c>
      <c r="O122" t="s">
        <v>151</v>
      </c>
      <c r="P122" s="125" t="s">
        <v>1456</v>
      </c>
      <c r="Q122" s="125" t="s">
        <v>1626</v>
      </c>
      <c r="R122" s="125" t="s">
        <v>47</v>
      </c>
    </row>
    <row r="123" spans="1:18" x14ac:dyDescent="0.2">
      <c r="A123">
        <v>121</v>
      </c>
      <c r="B123" s="68" t="e">
        <f>VLOOKUP(A123,$G$3:$K$202,申込一覧表!$A$2,FALSE)</f>
        <v>#REF!</v>
      </c>
      <c r="C123" s="68"/>
      <c r="D123" s="68"/>
      <c r="G123" s="71">
        <v>121</v>
      </c>
      <c r="H123" s="72" t="s">
        <v>1934</v>
      </c>
      <c r="I123" s="72"/>
      <c r="J123" s="72" t="s">
        <v>1544</v>
      </c>
      <c r="K123" s="72"/>
      <c r="M123" t="s">
        <v>734</v>
      </c>
      <c r="N123" t="s">
        <v>425</v>
      </c>
      <c r="O123" t="s">
        <v>151</v>
      </c>
      <c r="P123" s="125" t="s">
        <v>1457</v>
      </c>
      <c r="Q123" s="125" t="s">
        <v>1273</v>
      </c>
      <c r="R123" s="125" t="s">
        <v>96</v>
      </c>
    </row>
    <row r="124" spans="1:18" x14ac:dyDescent="0.2">
      <c r="A124">
        <v>122</v>
      </c>
      <c r="B124" s="68" t="e">
        <f>VLOOKUP(A124,$G$3:$K$202,申込一覧表!$A$2,FALSE)</f>
        <v>#REF!</v>
      </c>
      <c r="C124" s="68"/>
      <c r="D124" s="68"/>
      <c r="G124" s="71">
        <v>122</v>
      </c>
      <c r="H124" s="72" t="s">
        <v>1935</v>
      </c>
      <c r="I124" s="72"/>
      <c r="J124" s="72" t="s">
        <v>1545</v>
      </c>
      <c r="K124" s="72"/>
      <c r="M124" t="s">
        <v>735</v>
      </c>
      <c r="N124" t="s">
        <v>426</v>
      </c>
      <c r="O124" t="s">
        <v>151</v>
      </c>
      <c r="P124" s="125" t="s">
        <v>1458</v>
      </c>
      <c r="Q124" s="125" t="s">
        <v>1246</v>
      </c>
      <c r="R124" s="125" t="s">
        <v>35</v>
      </c>
    </row>
    <row r="125" spans="1:18" x14ac:dyDescent="0.2">
      <c r="A125">
        <v>123</v>
      </c>
      <c r="B125" s="68" t="e">
        <f>VLOOKUP(A125,$G$3:$K$202,申込一覧表!$A$2,FALSE)</f>
        <v>#REF!</v>
      </c>
      <c r="C125" s="68"/>
      <c r="D125" s="68"/>
      <c r="G125" s="71">
        <v>123</v>
      </c>
      <c r="H125" s="72"/>
      <c r="I125" s="72"/>
      <c r="J125" s="72" t="s">
        <v>1546</v>
      </c>
      <c r="K125" s="72"/>
      <c r="M125" t="s">
        <v>736</v>
      </c>
      <c r="N125" t="s">
        <v>427</v>
      </c>
      <c r="O125" t="s">
        <v>151</v>
      </c>
      <c r="P125" s="125" t="s">
        <v>1459</v>
      </c>
      <c r="Q125" s="125" t="s">
        <v>1247</v>
      </c>
      <c r="R125" s="125" t="s">
        <v>544</v>
      </c>
    </row>
    <row r="126" spans="1:18" x14ac:dyDescent="0.2">
      <c r="A126">
        <v>124</v>
      </c>
      <c r="B126" s="68" t="e">
        <f>VLOOKUP(A126,$G$3:$K$202,申込一覧表!$A$2,FALSE)</f>
        <v>#REF!</v>
      </c>
      <c r="C126" s="68"/>
      <c r="D126" s="68"/>
      <c r="G126" s="71">
        <v>124</v>
      </c>
      <c r="H126" s="72"/>
      <c r="I126" s="72"/>
      <c r="J126" s="72" t="s">
        <v>1547</v>
      </c>
      <c r="K126" s="72"/>
      <c r="M126" t="s">
        <v>737</v>
      </c>
      <c r="N126" t="s">
        <v>428</v>
      </c>
      <c r="O126" t="s">
        <v>151</v>
      </c>
      <c r="P126" s="125" t="s">
        <v>1460</v>
      </c>
      <c r="Q126" s="125" t="s">
        <v>1248</v>
      </c>
      <c r="R126" s="125" t="s">
        <v>36</v>
      </c>
    </row>
    <row r="127" spans="1:18" x14ac:dyDescent="0.2">
      <c r="A127">
        <v>125</v>
      </c>
      <c r="B127" s="68" t="e">
        <f>VLOOKUP(A127,$G$3:$K$202,申込一覧表!$A$2,FALSE)</f>
        <v>#REF!</v>
      </c>
      <c r="C127" s="68"/>
      <c r="D127" s="68"/>
      <c r="G127" s="71">
        <v>125</v>
      </c>
      <c r="H127" s="72"/>
      <c r="I127" s="72"/>
      <c r="J127" s="72" t="s">
        <v>1548</v>
      </c>
      <c r="K127" s="72"/>
      <c r="M127" t="s">
        <v>738</v>
      </c>
      <c r="N127" t="s">
        <v>429</v>
      </c>
      <c r="O127" t="s">
        <v>151</v>
      </c>
      <c r="P127" s="125" t="s">
        <v>1461</v>
      </c>
      <c r="Q127" s="125" t="s">
        <v>1249</v>
      </c>
      <c r="R127" s="125" t="s">
        <v>37</v>
      </c>
    </row>
    <row r="128" spans="1:18" x14ac:dyDescent="0.2">
      <c r="A128">
        <v>126</v>
      </c>
      <c r="B128" s="68" t="e">
        <f>VLOOKUP(A128,$G$3:$K$202,申込一覧表!$A$2,FALSE)</f>
        <v>#REF!</v>
      </c>
      <c r="C128" s="68"/>
      <c r="D128" s="68"/>
      <c r="G128" s="71">
        <v>126</v>
      </c>
      <c r="H128" s="72"/>
      <c r="I128" s="72"/>
      <c r="J128" s="72" t="s">
        <v>1549</v>
      </c>
      <c r="K128" s="72"/>
      <c r="M128" t="s">
        <v>739</v>
      </c>
      <c r="N128" t="s">
        <v>430</v>
      </c>
      <c r="O128" t="s">
        <v>151</v>
      </c>
      <c r="P128" s="125" t="s">
        <v>1462</v>
      </c>
      <c r="Q128" s="125" t="s">
        <v>1279</v>
      </c>
      <c r="R128" s="125" t="s">
        <v>608</v>
      </c>
    </row>
    <row r="129" spans="1:18" x14ac:dyDescent="0.2">
      <c r="A129">
        <v>127</v>
      </c>
      <c r="B129" s="68" t="e">
        <f>VLOOKUP(A129,$G$3:$K$202,申込一覧表!$A$2,FALSE)</f>
        <v>#REF!</v>
      </c>
      <c r="C129" s="68"/>
      <c r="D129" s="68"/>
      <c r="G129" s="71">
        <v>127</v>
      </c>
      <c r="H129" s="72"/>
      <c r="I129" s="72"/>
      <c r="J129" s="72" t="s">
        <v>1550</v>
      </c>
      <c r="K129" s="72"/>
      <c r="M129" t="s">
        <v>740</v>
      </c>
      <c r="N129" t="s">
        <v>431</v>
      </c>
      <c r="O129" t="s">
        <v>151</v>
      </c>
      <c r="P129" s="125" t="s">
        <v>1463</v>
      </c>
      <c r="Q129" s="125" t="s">
        <v>1280</v>
      </c>
      <c r="R129" s="125" t="s">
        <v>1640</v>
      </c>
    </row>
    <row r="130" spans="1:18" x14ac:dyDescent="0.2">
      <c r="A130">
        <v>128</v>
      </c>
      <c r="B130" s="68" t="e">
        <f>VLOOKUP(A130,$G$3:$K$202,申込一覧表!$A$2,FALSE)</f>
        <v>#REF!</v>
      </c>
      <c r="C130" s="68"/>
      <c r="D130" s="68"/>
      <c r="G130" s="71">
        <v>128</v>
      </c>
      <c r="H130" s="72"/>
      <c r="I130" s="72"/>
      <c r="J130" s="72" t="s">
        <v>1551</v>
      </c>
      <c r="K130" s="72"/>
      <c r="M130" t="s">
        <v>741</v>
      </c>
      <c r="N130" t="s">
        <v>432</v>
      </c>
      <c r="O130" t="s">
        <v>151</v>
      </c>
      <c r="P130" s="125" t="s">
        <v>1464</v>
      </c>
      <c r="Q130" s="125" t="s">
        <v>1281</v>
      </c>
      <c r="R130" s="125" t="s">
        <v>1641</v>
      </c>
    </row>
    <row r="131" spans="1:18" x14ac:dyDescent="0.2">
      <c r="A131">
        <v>129</v>
      </c>
      <c r="B131" s="68" t="e">
        <f>VLOOKUP(A131,$G$3:$K$202,申込一覧表!$A$2,FALSE)</f>
        <v>#REF!</v>
      </c>
      <c r="C131" s="68"/>
      <c r="D131" s="68"/>
      <c r="G131" s="71">
        <v>129</v>
      </c>
      <c r="H131" s="72"/>
      <c r="I131" s="72"/>
      <c r="J131" s="72" t="s">
        <v>1552</v>
      </c>
      <c r="K131" s="72"/>
      <c r="M131" t="s">
        <v>742</v>
      </c>
      <c r="N131" t="s">
        <v>433</v>
      </c>
      <c r="O131" t="s">
        <v>151</v>
      </c>
      <c r="P131" s="125" t="s">
        <v>1465</v>
      </c>
      <c r="Q131" s="125" t="s">
        <v>1282</v>
      </c>
      <c r="R131" s="125" t="s">
        <v>1642</v>
      </c>
    </row>
    <row r="132" spans="1:18" x14ac:dyDescent="0.2">
      <c r="A132">
        <v>130</v>
      </c>
      <c r="B132" s="68" t="e">
        <f>VLOOKUP(A132,$G$3:$K$202,申込一覧表!$A$2,FALSE)</f>
        <v>#REF!</v>
      </c>
      <c r="C132" s="68"/>
      <c r="D132" s="68"/>
      <c r="G132" s="71">
        <v>130</v>
      </c>
      <c r="H132" s="72"/>
      <c r="I132" s="72"/>
      <c r="J132" s="72" t="s">
        <v>1553</v>
      </c>
      <c r="K132" s="72"/>
      <c r="M132" t="s">
        <v>743</v>
      </c>
      <c r="N132" t="s">
        <v>434</v>
      </c>
      <c r="O132" t="s">
        <v>151</v>
      </c>
      <c r="P132" s="125" t="s">
        <v>1466</v>
      </c>
      <c r="Q132" s="125" t="s">
        <v>1283</v>
      </c>
      <c r="R132" s="125" t="s">
        <v>1643</v>
      </c>
    </row>
    <row r="133" spans="1:18" x14ac:dyDescent="0.2">
      <c r="A133">
        <v>131</v>
      </c>
      <c r="B133" s="68" t="e">
        <f>VLOOKUP(A133,$G$3:$K$202,申込一覧表!$A$2,FALSE)</f>
        <v>#REF!</v>
      </c>
      <c r="C133" s="68"/>
      <c r="D133" s="68"/>
      <c r="G133" s="71">
        <v>131</v>
      </c>
      <c r="H133" s="72"/>
      <c r="I133" s="72"/>
      <c r="J133" s="72" t="s">
        <v>1554</v>
      </c>
      <c r="K133" s="72"/>
      <c r="M133" t="s">
        <v>744</v>
      </c>
      <c r="N133" t="s">
        <v>435</v>
      </c>
      <c r="O133" t="s">
        <v>151</v>
      </c>
      <c r="P133" s="125" t="s">
        <v>1467</v>
      </c>
      <c r="Q133" s="125" t="s">
        <v>1284</v>
      </c>
      <c r="R133" s="125" t="s">
        <v>609</v>
      </c>
    </row>
    <row r="134" spans="1:18" x14ac:dyDescent="0.2">
      <c r="A134">
        <v>132</v>
      </c>
      <c r="B134" s="68" t="e">
        <f>VLOOKUP(A134,$G$3:$K$202,申込一覧表!$A$2,FALSE)</f>
        <v>#REF!</v>
      </c>
      <c r="C134" s="68"/>
      <c r="D134" s="68"/>
      <c r="G134" s="71">
        <v>132</v>
      </c>
      <c r="H134" s="72"/>
      <c r="I134" s="72"/>
      <c r="J134" s="72" t="s">
        <v>1555</v>
      </c>
      <c r="K134" s="72"/>
      <c r="M134" t="s">
        <v>745</v>
      </c>
      <c r="N134" t="s">
        <v>436</v>
      </c>
      <c r="O134" t="s">
        <v>151</v>
      </c>
      <c r="P134" s="125" t="s">
        <v>1468</v>
      </c>
      <c r="Q134" s="125" t="s">
        <v>1286</v>
      </c>
      <c r="R134" s="125" t="s">
        <v>698</v>
      </c>
    </row>
    <row r="135" spans="1:18" x14ac:dyDescent="0.2">
      <c r="A135">
        <v>133</v>
      </c>
      <c r="B135" s="68" t="e">
        <f>VLOOKUP(A135,$G$3:$K$202,申込一覧表!$A$2,FALSE)</f>
        <v>#REF!</v>
      </c>
      <c r="C135" s="68"/>
      <c r="D135" s="68"/>
      <c r="G135" s="71">
        <v>133</v>
      </c>
      <c r="H135" s="72"/>
      <c r="I135" s="72"/>
      <c r="J135" s="72" t="s">
        <v>1556</v>
      </c>
      <c r="K135" s="72"/>
      <c r="M135" t="s">
        <v>746</v>
      </c>
      <c r="N135" t="s">
        <v>437</v>
      </c>
      <c r="O135" t="s">
        <v>151</v>
      </c>
      <c r="P135" s="125" t="s">
        <v>1469</v>
      </c>
      <c r="Q135" s="125" t="s">
        <v>1287</v>
      </c>
      <c r="R135" s="125" t="s">
        <v>611</v>
      </c>
    </row>
    <row r="136" spans="1:18" x14ac:dyDescent="0.2">
      <c r="A136">
        <v>134</v>
      </c>
      <c r="B136" s="68" t="e">
        <f>VLOOKUP(A136,$G$3:$K$202,申込一覧表!$A$2,FALSE)</f>
        <v>#REF!</v>
      </c>
      <c r="C136" s="68"/>
      <c r="D136" s="68"/>
      <c r="G136" s="71">
        <v>134</v>
      </c>
      <c r="H136" s="72"/>
      <c r="I136" s="72"/>
      <c r="J136" s="72" t="s">
        <v>1557</v>
      </c>
      <c r="K136" s="72"/>
      <c r="M136" t="s">
        <v>747</v>
      </c>
      <c r="N136" t="s">
        <v>438</v>
      </c>
      <c r="O136" t="s">
        <v>151</v>
      </c>
      <c r="P136" s="125" t="s">
        <v>1470</v>
      </c>
      <c r="Q136" s="125" t="s">
        <v>1294</v>
      </c>
      <c r="R136" s="125" t="s">
        <v>99</v>
      </c>
    </row>
    <row r="137" spans="1:18" x14ac:dyDescent="0.2">
      <c r="A137">
        <v>135</v>
      </c>
      <c r="B137" s="68" t="e">
        <f>VLOOKUP(A137,$G$3:$K$202,申込一覧表!$A$2,FALSE)</f>
        <v>#REF!</v>
      </c>
      <c r="C137" s="68"/>
      <c r="D137" s="68"/>
      <c r="G137" s="71">
        <v>135</v>
      </c>
      <c r="H137" s="72"/>
      <c r="I137" s="72"/>
      <c r="J137" s="72" t="s">
        <v>1558</v>
      </c>
      <c r="K137" s="72"/>
      <c r="M137" t="s">
        <v>748</v>
      </c>
      <c r="N137" t="s">
        <v>439</v>
      </c>
      <c r="O137" t="s">
        <v>151</v>
      </c>
      <c r="P137" s="125" t="s">
        <v>1471</v>
      </c>
      <c r="Q137" s="125" t="s">
        <v>1295</v>
      </c>
      <c r="R137" s="125" t="s">
        <v>616</v>
      </c>
    </row>
    <row r="138" spans="1:18" x14ac:dyDescent="0.2">
      <c r="A138">
        <v>136</v>
      </c>
      <c r="B138" s="68" t="e">
        <f>VLOOKUP(A138,$G$3:$K$202,申込一覧表!$A$2,FALSE)</f>
        <v>#REF!</v>
      </c>
      <c r="C138" s="68"/>
      <c r="D138" s="68"/>
      <c r="G138" s="71">
        <v>136</v>
      </c>
      <c r="H138" s="72"/>
      <c r="I138" s="72"/>
      <c r="J138" s="72" t="s">
        <v>1559</v>
      </c>
      <c r="K138" s="72"/>
      <c r="M138" t="s">
        <v>749</v>
      </c>
      <c r="N138" t="s">
        <v>440</v>
      </c>
      <c r="O138" t="s">
        <v>151</v>
      </c>
      <c r="P138" s="125" t="s">
        <v>1472</v>
      </c>
      <c r="Q138" s="125" t="s">
        <v>1285</v>
      </c>
      <c r="R138" s="125" t="s">
        <v>610</v>
      </c>
    </row>
    <row r="139" spans="1:18" x14ac:dyDescent="0.2">
      <c r="A139">
        <v>137</v>
      </c>
      <c r="B139" s="68" t="e">
        <f>VLOOKUP(A139,$G$3:$K$202,申込一覧表!$A$2,FALSE)</f>
        <v>#REF!</v>
      </c>
      <c r="C139" s="68"/>
      <c r="D139" s="68"/>
      <c r="G139" s="71">
        <v>137</v>
      </c>
      <c r="H139" s="72"/>
      <c r="I139" s="72"/>
      <c r="J139" s="72" t="s">
        <v>1560</v>
      </c>
      <c r="K139" s="72"/>
      <c r="M139" t="s">
        <v>750</v>
      </c>
      <c r="N139" t="s">
        <v>441</v>
      </c>
      <c r="O139" t="s">
        <v>151</v>
      </c>
      <c r="P139" s="125" t="s">
        <v>1473</v>
      </c>
      <c r="Q139" s="125" t="s">
        <v>1296</v>
      </c>
      <c r="R139" s="125" t="s">
        <v>617</v>
      </c>
    </row>
    <row r="140" spans="1:18" x14ac:dyDescent="0.2">
      <c r="A140">
        <v>138</v>
      </c>
      <c r="B140" s="68" t="e">
        <f>VLOOKUP(A140,$G$3:$K$202,申込一覧表!$A$2,FALSE)</f>
        <v>#REF!</v>
      </c>
      <c r="C140" s="68"/>
      <c r="D140" s="68"/>
      <c r="G140" s="71">
        <v>138</v>
      </c>
      <c r="H140" s="72"/>
      <c r="I140" s="72"/>
      <c r="J140" s="72" t="s">
        <v>1561</v>
      </c>
      <c r="K140" s="72"/>
      <c r="M140" t="s">
        <v>751</v>
      </c>
      <c r="N140" t="s">
        <v>442</v>
      </c>
      <c r="O140" t="s">
        <v>151</v>
      </c>
      <c r="P140" s="125" t="s">
        <v>1474</v>
      </c>
      <c r="Q140" s="125" t="s">
        <v>1297</v>
      </c>
      <c r="R140" s="125" t="s">
        <v>618</v>
      </c>
    </row>
    <row r="141" spans="1:18" x14ac:dyDescent="0.2">
      <c r="A141">
        <v>139</v>
      </c>
      <c r="B141" s="68" t="e">
        <f>VLOOKUP(A141,$G$3:$K$202,申込一覧表!$A$2,FALSE)</f>
        <v>#REF!</v>
      </c>
      <c r="C141" s="68"/>
      <c r="D141" s="68"/>
      <c r="G141" s="71">
        <v>139</v>
      </c>
      <c r="H141" s="72"/>
      <c r="I141" s="72"/>
      <c r="J141" s="72" t="s">
        <v>1562</v>
      </c>
      <c r="K141" s="72"/>
      <c r="M141" t="s">
        <v>752</v>
      </c>
      <c r="N141" t="s">
        <v>443</v>
      </c>
      <c r="O141" t="s">
        <v>151</v>
      </c>
      <c r="P141" s="125" t="s">
        <v>1475</v>
      </c>
      <c r="Q141" s="125" t="s">
        <v>1298</v>
      </c>
      <c r="R141" s="125" t="s">
        <v>619</v>
      </c>
    </row>
    <row r="142" spans="1:18" x14ac:dyDescent="0.2">
      <c r="A142">
        <v>140</v>
      </c>
      <c r="B142" s="68" t="e">
        <f>VLOOKUP(A142,$G$3:$K$202,申込一覧表!$A$2,FALSE)</f>
        <v>#REF!</v>
      </c>
      <c r="C142" s="68"/>
      <c r="D142" s="68"/>
      <c r="G142" s="71">
        <v>140</v>
      </c>
      <c r="H142" s="72"/>
      <c r="I142" s="72"/>
      <c r="J142" s="72" t="s">
        <v>1563</v>
      </c>
      <c r="K142" s="72"/>
      <c r="M142" t="s">
        <v>753</v>
      </c>
      <c r="N142" t="s">
        <v>444</v>
      </c>
      <c r="O142" t="s">
        <v>151</v>
      </c>
      <c r="P142" s="125" t="s">
        <v>1476</v>
      </c>
      <c r="Q142" s="125" t="s">
        <v>1299</v>
      </c>
      <c r="R142" s="125" t="s">
        <v>620</v>
      </c>
    </row>
    <row r="143" spans="1:18" x14ac:dyDescent="0.2">
      <c r="A143">
        <v>141</v>
      </c>
      <c r="B143" s="68" t="e">
        <f>VLOOKUP(A143,$G$3:$K$202,申込一覧表!$A$2,FALSE)</f>
        <v>#REF!</v>
      </c>
      <c r="C143" s="68"/>
      <c r="D143" s="68"/>
      <c r="G143" s="71">
        <v>141</v>
      </c>
      <c r="H143" s="72"/>
      <c r="I143" s="72"/>
      <c r="J143" s="72" t="s">
        <v>1564</v>
      </c>
      <c r="K143" s="72"/>
      <c r="M143" t="s">
        <v>754</v>
      </c>
      <c r="N143" t="s">
        <v>445</v>
      </c>
      <c r="O143" t="s">
        <v>151</v>
      </c>
      <c r="P143" s="125" t="s">
        <v>1477</v>
      </c>
      <c r="Q143" s="125" t="s">
        <v>1300</v>
      </c>
      <c r="R143" s="125" t="s">
        <v>621</v>
      </c>
    </row>
    <row r="144" spans="1:18" x14ac:dyDescent="0.2">
      <c r="A144">
        <v>142</v>
      </c>
      <c r="B144" s="68" t="e">
        <f>VLOOKUP(A144,$G$3:$K$202,申込一覧表!$A$2,FALSE)</f>
        <v>#REF!</v>
      </c>
      <c r="C144" s="68"/>
      <c r="D144" s="68"/>
      <c r="G144" s="71">
        <v>142</v>
      </c>
      <c r="H144" s="72"/>
      <c r="I144" s="72"/>
      <c r="J144" s="72" t="s">
        <v>1565</v>
      </c>
      <c r="K144" s="72"/>
      <c r="M144" t="s">
        <v>755</v>
      </c>
      <c r="N144" t="s">
        <v>446</v>
      </c>
      <c r="O144" t="s">
        <v>151</v>
      </c>
      <c r="P144" s="125" t="s">
        <v>1478</v>
      </c>
      <c r="Q144" s="125" t="s">
        <v>1301</v>
      </c>
      <c r="R144" s="125" t="s">
        <v>622</v>
      </c>
    </row>
    <row r="145" spans="1:18" x14ac:dyDescent="0.2">
      <c r="A145">
        <v>143</v>
      </c>
      <c r="B145" s="68" t="e">
        <f>VLOOKUP(A145,$G$3:$K$202,申込一覧表!$A$2,FALSE)</f>
        <v>#REF!</v>
      </c>
      <c r="C145" s="68"/>
      <c r="D145" s="68"/>
      <c r="G145" s="71">
        <v>143</v>
      </c>
      <c r="H145" s="72"/>
      <c r="I145" s="72"/>
      <c r="J145" s="72" t="s">
        <v>1566</v>
      </c>
      <c r="K145" s="72"/>
      <c r="M145" t="s">
        <v>756</v>
      </c>
      <c r="N145" t="s">
        <v>447</v>
      </c>
      <c r="O145" t="s">
        <v>151</v>
      </c>
      <c r="P145" s="125" t="s">
        <v>1479</v>
      </c>
      <c r="Q145" s="125" t="s">
        <v>1289</v>
      </c>
      <c r="R145" s="125" t="s">
        <v>52</v>
      </c>
    </row>
    <row r="146" spans="1:18" x14ac:dyDescent="0.2">
      <c r="A146">
        <v>144</v>
      </c>
      <c r="B146" s="68" t="e">
        <f>VLOOKUP(A146,$G$3:$K$202,申込一覧表!$A$2,FALSE)</f>
        <v>#REF!</v>
      </c>
      <c r="C146" s="68"/>
      <c r="D146" s="68"/>
      <c r="G146" s="71">
        <v>144</v>
      </c>
      <c r="H146" s="72"/>
      <c r="I146" s="72"/>
      <c r="J146" s="72" t="s">
        <v>1567</v>
      </c>
      <c r="K146" s="72"/>
      <c r="M146" t="s">
        <v>757</v>
      </c>
      <c r="N146" t="s">
        <v>448</v>
      </c>
      <c r="O146" t="s">
        <v>151</v>
      </c>
      <c r="P146" s="125" t="s">
        <v>1480</v>
      </c>
      <c r="Q146" s="125" t="s">
        <v>1290</v>
      </c>
      <c r="R146" s="125" t="s">
        <v>613</v>
      </c>
    </row>
    <row r="147" spans="1:18" x14ac:dyDescent="0.2">
      <c r="A147">
        <v>145</v>
      </c>
      <c r="B147" s="68" t="e">
        <f>VLOOKUP(A147,$G$3:$K$202,申込一覧表!$A$2,FALSE)</f>
        <v>#REF!</v>
      </c>
      <c r="C147" s="68"/>
      <c r="D147" s="68"/>
      <c r="G147" s="71">
        <v>145</v>
      </c>
      <c r="H147" s="72"/>
      <c r="I147" s="72"/>
      <c r="J147" s="72" t="s">
        <v>1568</v>
      </c>
      <c r="K147" s="72"/>
      <c r="M147" t="s">
        <v>758</v>
      </c>
      <c r="N147" t="s">
        <v>449</v>
      </c>
      <c r="O147" t="s">
        <v>151</v>
      </c>
      <c r="P147" s="125" t="s">
        <v>1481</v>
      </c>
      <c r="Q147" s="125" t="s">
        <v>1291</v>
      </c>
      <c r="R147" s="125" t="s">
        <v>614</v>
      </c>
    </row>
    <row r="148" spans="1:18" x14ac:dyDescent="0.2">
      <c r="A148">
        <v>146</v>
      </c>
      <c r="B148" s="68" t="e">
        <f>VLOOKUP(A148,$G$3:$K$202,申込一覧表!$A$2,FALSE)</f>
        <v>#REF!</v>
      </c>
      <c r="C148" s="68"/>
      <c r="D148" s="68"/>
      <c r="G148" s="71">
        <v>146</v>
      </c>
      <c r="H148" s="72"/>
      <c r="I148" s="72"/>
      <c r="J148" s="72" t="s">
        <v>1569</v>
      </c>
      <c r="K148" s="72"/>
      <c r="M148" t="s">
        <v>759</v>
      </c>
      <c r="N148" t="s">
        <v>450</v>
      </c>
      <c r="O148" t="s">
        <v>151</v>
      </c>
      <c r="P148" s="125" t="s">
        <v>1482</v>
      </c>
      <c r="Q148" s="125" t="s">
        <v>1292</v>
      </c>
      <c r="R148" s="125" t="s">
        <v>615</v>
      </c>
    </row>
    <row r="149" spans="1:18" x14ac:dyDescent="0.2">
      <c r="A149">
        <v>147</v>
      </c>
      <c r="B149" s="68" t="e">
        <f>VLOOKUP(A149,$G$3:$K$202,申込一覧表!$A$2,FALSE)</f>
        <v>#REF!</v>
      </c>
      <c r="C149" s="68"/>
      <c r="D149" s="68"/>
      <c r="G149" s="71">
        <v>147</v>
      </c>
      <c r="H149" s="72"/>
      <c r="I149" s="72"/>
      <c r="J149" s="72" t="s">
        <v>1570</v>
      </c>
      <c r="K149" s="72"/>
      <c r="M149" t="s">
        <v>760</v>
      </c>
      <c r="N149" t="s">
        <v>451</v>
      </c>
      <c r="O149" t="s">
        <v>151</v>
      </c>
      <c r="P149" s="125" t="s">
        <v>1483</v>
      </c>
      <c r="Q149" s="125" t="s">
        <v>1293</v>
      </c>
      <c r="R149" s="125" t="s">
        <v>53</v>
      </c>
    </row>
    <row r="150" spans="1:18" x14ac:dyDescent="0.2">
      <c r="A150">
        <v>148</v>
      </c>
      <c r="B150" s="68" t="e">
        <f>VLOOKUP(A150,$G$3:$K$202,申込一覧表!$A$2,FALSE)</f>
        <v>#REF!</v>
      </c>
      <c r="C150" s="68"/>
      <c r="D150" s="68"/>
      <c r="G150" s="71">
        <v>148</v>
      </c>
      <c r="H150" s="72"/>
      <c r="I150" s="72"/>
      <c r="J150" s="72" t="s">
        <v>1571</v>
      </c>
      <c r="K150" s="72"/>
      <c r="M150" t="s">
        <v>761</v>
      </c>
      <c r="N150" t="s">
        <v>452</v>
      </c>
      <c r="O150" t="s">
        <v>151</v>
      </c>
      <c r="P150" s="125" t="s">
        <v>1484</v>
      </c>
      <c r="Q150" s="125" t="s">
        <v>1288</v>
      </c>
      <c r="R150" s="125" t="s">
        <v>612</v>
      </c>
    </row>
    <row r="151" spans="1:18" x14ac:dyDescent="0.2">
      <c r="A151">
        <v>149</v>
      </c>
      <c r="B151" s="68" t="e">
        <f>VLOOKUP(A151,$G$3:$K$202,申込一覧表!$A$2,FALSE)</f>
        <v>#REF!</v>
      </c>
      <c r="C151" s="68"/>
      <c r="D151" s="68"/>
      <c r="G151" s="71">
        <v>149</v>
      </c>
      <c r="H151" s="72"/>
      <c r="I151" s="72"/>
      <c r="J151" s="72" t="s">
        <v>1572</v>
      </c>
      <c r="K151" s="72"/>
      <c r="M151" t="s">
        <v>762</v>
      </c>
      <c r="N151" t="s">
        <v>453</v>
      </c>
      <c r="O151" t="s">
        <v>151</v>
      </c>
      <c r="P151" s="125" t="s">
        <v>1485</v>
      </c>
      <c r="Q151" s="125" t="s">
        <v>1302</v>
      </c>
      <c r="R151" s="125" t="s">
        <v>54</v>
      </c>
    </row>
    <row r="152" spans="1:18" x14ac:dyDescent="0.2">
      <c r="A152">
        <v>150</v>
      </c>
      <c r="B152" s="68" t="e">
        <f>VLOOKUP(A152,$G$3:$K$202,申込一覧表!$A$2,FALSE)</f>
        <v>#REF!</v>
      </c>
      <c r="C152" s="68"/>
      <c r="D152" s="68"/>
      <c r="G152" s="71">
        <v>150</v>
      </c>
      <c r="H152" s="72"/>
      <c r="I152" s="72"/>
      <c r="J152" s="72" t="s">
        <v>1573</v>
      </c>
      <c r="K152" s="72"/>
      <c r="M152" t="s">
        <v>763</v>
      </c>
      <c r="N152" t="s">
        <v>454</v>
      </c>
      <c r="O152" t="s">
        <v>151</v>
      </c>
      <c r="P152" s="125" t="s">
        <v>1486</v>
      </c>
      <c r="Q152" s="125" t="s">
        <v>1303</v>
      </c>
      <c r="R152" s="125" t="s">
        <v>55</v>
      </c>
    </row>
    <row r="153" spans="1:18" x14ac:dyDescent="0.2">
      <c r="A153">
        <v>151</v>
      </c>
      <c r="B153" s="68" t="e">
        <f>VLOOKUP(A153,$G$3:$K$202,申込一覧表!$A$2,FALSE)</f>
        <v>#REF!</v>
      </c>
      <c r="C153" s="68"/>
      <c r="D153" s="68"/>
      <c r="G153" s="71">
        <v>151</v>
      </c>
      <c r="H153" s="72"/>
      <c r="I153" s="72"/>
      <c r="J153" s="72" t="s">
        <v>1574</v>
      </c>
      <c r="K153" s="72"/>
      <c r="M153" t="s">
        <v>764</v>
      </c>
      <c r="N153" t="s">
        <v>455</v>
      </c>
      <c r="O153" t="s">
        <v>151</v>
      </c>
      <c r="P153" s="125" t="s">
        <v>1487</v>
      </c>
      <c r="Q153" s="125" t="s">
        <v>1304</v>
      </c>
      <c r="R153" s="125" t="s">
        <v>623</v>
      </c>
    </row>
    <row r="154" spans="1:18" x14ac:dyDescent="0.2">
      <c r="A154">
        <v>152</v>
      </c>
      <c r="B154" s="68" t="e">
        <f>VLOOKUP(A154,$G$3:$K$202,申込一覧表!$A$2,FALSE)</f>
        <v>#REF!</v>
      </c>
      <c r="C154" s="68"/>
      <c r="D154" s="68"/>
      <c r="G154" s="71">
        <v>152</v>
      </c>
      <c r="H154" s="72"/>
      <c r="I154" s="72"/>
      <c r="J154" s="72" t="s">
        <v>1575</v>
      </c>
      <c r="K154" s="72"/>
      <c r="M154" t="s">
        <v>765</v>
      </c>
      <c r="N154" t="s">
        <v>456</v>
      </c>
      <c r="O154" t="s">
        <v>151</v>
      </c>
      <c r="P154" s="125" t="s">
        <v>1488</v>
      </c>
      <c r="Q154" s="125" t="s">
        <v>1306</v>
      </c>
      <c r="R154" s="125" t="s">
        <v>625</v>
      </c>
    </row>
    <row r="155" spans="1:18" x14ac:dyDescent="0.2">
      <c r="A155">
        <v>153</v>
      </c>
      <c r="B155" s="68" t="e">
        <f>VLOOKUP(A155,$G$3:$K$202,申込一覧表!$A$2,FALSE)</f>
        <v>#REF!</v>
      </c>
      <c r="C155" s="68"/>
      <c r="D155" s="68"/>
      <c r="G155" s="71">
        <v>153</v>
      </c>
      <c r="H155" s="72"/>
      <c r="I155" s="72"/>
      <c r="J155" s="72" t="s">
        <v>1576</v>
      </c>
      <c r="K155" s="72"/>
      <c r="M155" t="s">
        <v>766</v>
      </c>
      <c r="N155" t="s">
        <v>457</v>
      </c>
      <c r="O155" t="s">
        <v>151</v>
      </c>
      <c r="P155" s="125" t="s">
        <v>1489</v>
      </c>
      <c r="Q155" s="125" t="s">
        <v>1307</v>
      </c>
      <c r="R155" s="125" t="s">
        <v>626</v>
      </c>
    </row>
    <row r="156" spans="1:18" x14ac:dyDescent="0.2">
      <c r="A156">
        <v>154</v>
      </c>
      <c r="B156" s="68" t="e">
        <f>VLOOKUP(A156,$G$3:$K$202,申込一覧表!$A$2,FALSE)</f>
        <v>#REF!</v>
      </c>
      <c r="C156" s="68"/>
      <c r="D156" s="68"/>
      <c r="G156" s="71">
        <v>154</v>
      </c>
      <c r="H156" s="72"/>
      <c r="I156" s="72"/>
      <c r="J156" s="72" t="s">
        <v>1577</v>
      </c>
      <c r="K156" s="72"/>
      <c r="M156" t="s">
        <v>767</v>
      </c>
      <c r="N156" t="s">
        <v>458</v>
      </c>
      <c r="O156" t="s">
        <v>151</v>
      </c>
      <c r="P156" s="125" t="s">
        <v>1490</v>
      </c>
      <c r="Q156" s="125" t="s">
        <v>1308</v>
      </c>
      <c r="R156" s="125" t="s">
        <v>627</v>
      </c>
    </row>
    <row r="157" spans="1:18" x14ac:dyDescent="0.2">
      <c r="A157">
        <v>155</v>
      </c>
      <c r="B157" s="68" t="e">
        <f>VLOOKUP(A157,$G$3:$K$202,申込一覧表!$A$2,FALSE)</f>
        <v>#REF!</v>
      </c>
      <c r="C157" s="68"/>
      <c r="D157" s="68"/>
      <c r="G157" s="71">
        <v>155</v>
      </c>
      <c r="H157" s="72"/>
      <c r="I157" s="72"/>
      <c r="J157" s="72" t="s">
        <v>1578</v>
      </c>
      <c r="K157" s="72"/>
      <c r="M157" t="s">
        <v>768</v>
      </c>
      <c r="N157" t="s">
        <v>459</v>
      </c>
      <c r="O157" t="s">
        <v>151</v>
      </c>
      <c r="P157" s="125" t="s">
        <v>1491</v>
      </c>
      <c r="Q157" s="125" t="s">
        <v>1305</v>
      </c>
      <c r="R157" s="125" t="s">
        <v>624</v>
      </c>
    </row>
    <row r="158" spans="1:18" x14ac:dyDescent="0.2">
      <c r="A158">
        <v>156</v>
      </c>
      <c r="B158" s="68" t="e">
        <f>VLOOKUP(A158,$G$3:$K$202,申込一覧表!$A$2,FALSE)</f>
        <v>#REF!</v>
      </c>
      <c r="C158" s="68"/>
      <c r="D158" s="68"/>
      <c r="G158" s="71">
        <v>156</v>
      </c>
      <c r="H158" s="72"/>
      <c r="I158" s="72"/>
      <c r="J158" s="72" t="s">
        <v>1579</v>
      </c>
      <c r="K158" s="72"/>
      <c r="M158" t="s">
        <v>769</v>
      </c>
      <c r="N158" t="s">
        <v>460</v>
      </c>
      <c r="O158" t="s">
        <v>151</v>
      </c>
      <c r="P158" s="125" t="s">
        <v>1492</v>
      </c>
      <c r="Q158" s="125" t="s">
        <v>1274</v>
      </c>
      <c r="R158" s="125" t="s">
        <v>48</v>
      </c>
    </row>
    <row r="159" spans="1:18" x14ac:dyDescent="0.2">
      <c r="A159">
        <v>157</v>
      </c>
      <c r="B159" s="68" t="e">
        <f>VLOOKUP(A159,$G$3:$K$202,申込一覧表!$A$2,FALSE)</f>
        <v>#REF!</v>
      </c>
      <c r="C159" s="68"/>
      <c r="D159" s="68"/>
      <c r="G159" s="71">
        <v>157</v>
      </c>
      <c r="H159" s="72"/>
      <c r="I159" s="72"/>
      <c r="J159" s="72" t="s">
        <v>1580</v>
      </c>
      <c r="K159" s="72"/>
      <c r="M159" t="s">
        <v>770</v>
      </c>
      <c r="N159" t="s">
        <v>461</v>
      </c>
      <c r="O159" t="s">
        <v>151</v>
      </c>
      <c r="P159" s="125" t="s">
        <v>1493</v>
      </c>
      <c r="Q159" s="125" t="s">
        <v>1271</v>
      </c>
      <c r="R159" s="125" t="s">
        <v>603</v>
      </c>
    </row>
    <row r="160" spans="1:18" x14ac:dyDescent="0.2">
      <c r="A160">
        <v>158</v>
      </c>
      <c r="B160" s="68" t="e">
        <f>VLOOKUP(A160,$G$3:$K$202,申込一覧表!$A$2,FALSE)</f>
        <v>#REF!</v>
      </c>
      <c r="C160" s="68"/>
      <c r="D160" s="68"/>
      <c r="G160" s="71">
        <v>158</v>
      </c>
      <c r="H160" s="72"/>
      <c r="I160" s="72"/>
      <c r="J160" s="72" t="s">
        <v>1581</v>
      </c>
      <c r="K160" s="72"/>
      <c r="M160" t="s">
        <v>771</v>
      </c>
      <c r="N160" t="s">
        <v>462</v>
      </c>
      <c r="O160" t="s">
        <v>151</v>
      </c>
      <c r="P160" s="125" t="s">
        <v>1494</v>
      </c>
      <c r="Q160" s="125" t="s">
        <v>1269</v>
      </c>
      <c r="R160" s="125" t="s">
        <v>97</v>
      </c>
    </row>
    <row r="161" spans="1:18" x14ac:dyDescent="0.2">
      <c r="A161">
        <v>159</v>
      </c>
      <c r="B161" s="68" t="e">
        <f>VLOOKUP(A161,$G$3:$K$202,申込一覧表!$A$2,FALSE)</f>
        <v>#REF!</v>
      </c>
      <c r="C161" s="68"/>
      <c r="D161" s="68"/>
      <c r="G161" s="71">
        <v>159</v>
      </c>
      <c r="H161" s="72"/>
      <c r="I161" s="72"/>
      <c r="J161" s="72" t="s">
        <v>1582</v>
      </c>
      <c r="K161" s="72"/>
      <c r="M161" t="s">
        <v>772</v>
      </c>
      <c r="N161" t="s">
        <v>463</v>
      </c>
      <c r="O161" t="s">
        <v>151</v>
      </c>
      <c r="P161" s="125" t="s">
        <v>1495</v>
      </c>
      <c r="Q161" s="125" t="s">
        <v>1266</v>
      </c>
      <c r="R161" s="125" t="s">
        <v>49</v>
      </c>
    </row>
    <row r="162" spans="1:18" x14ac:dyDescent="0.2">
      <c r="A162">
        <v>160</v>
      </c>
      <c r="B162" s="68" t="e">
        <f>VLOOKUP(A162,$G$3:$K$202,申込一覧表!$A$2,FALSE)</f>
        <v>#REF!</v>
      </c>
      <c r="C162" s="68"/>
      <c r="D162" s="68"/>
      <c r="G162" s="71">
        <v>160</v>
      </c>
      <c r="H162" s="72"/>
      <c r="I162" s="72"/>
      <c r="J162" s="72" t="s">
        <v>1583</v>
      </c>
      <c r="K162" s="72"/>
      <c r="M162" t="s">
        <v>773</v>
      </c>
      <c r="N162" t="s">
        <v>464</v>
      </c>
      <c r="O162" t="s">
        <v>151</v>
      </c>
      <c r="P162" s="125" t="s">
        <v>1496</v>
      </c>
      <c r="Q162" s="125" t="s">
        <v>1268</v>
      </c>
      <c r="R162" s="125" t="s">
        <v>601</v>
      </c>
    </row>
    <row r="163" spans="1:18" x14ac:dyDescent="0.2">
      <c r="A163">
        <v>161</v>
      </c>
      <c r="B163" s="68" t="e">
        <f>VLOOKUP(A163,$G$3:$K$202,申込一覧表!$A$2,FALSE)</f>
        <v>#REF!</v>
      </c>
      <c r="C163" s="68"/>
      <c r="D163" s="68"/>
      <c r="G163" s="71">
        <v>161</v>
      </c>
      <c r="H163" s="72"/>
      <c r="I163" s="72"/>
      <c r="J163" s="72" t="s">
        <v>1584</v>
      </c>
      <c r="K163" s="72"/>
      <c r="M163" t="s">
        <v>774</v>
      </c>
      <c r="N163" t="s">
        <v>465</v>
      </c>
      <c r="O163" t="s">
        <v>151</v>
      </c>
      <c r="P163" s="125" t="s">
        <v>1497</v>
      </c>
      <c r="Q163" s="125" t="s">
        <v>1270</v>
      </c>
      <c r="R163" s="125" t="s">
        <v>602</v>
      </c>
    </row>
    <row r="164" spans="1:18" x14ac:dyDescent="0.2">
      <c r="A164">
        <v>162</v>
      </c>
      <c r="B164" s="68" t="e">
        <f>VLOOKUP(A164,$G$3:$K$202,申込一覧表!$A$2,FALSE)</f>
        <v>#REF!</v>
      </c>
      <c r="C164" s="68"/>
      <c r="D164" s="68"/>
      <c r="G164" s="71">
        <v>162</v>
      </c>
      <c r="H164" s="72"/>
      <c r="I164" s="72"/>
      <c r="J164" s="72" t="s">
        <v>1585</v>
      </c>
      <c r="K164" s="72"/>
      <c r="M164" t="s">
        <v>775</v>
      </c>
      <c r="N164" t="s">
        <v>466</v>
      </c>
      <c r="O164" t="s">
        <v>151</v>
      </c>
      <c r="P164" s="125" t="s">
        <v>1498</v>
      </c>
      <c r="Q164" s="125" t="s">
        <v>1272</v>
      </c>
      <c r="R164" s="125" t="s">
        <v>604</v>
      </c>
    </row>
    <row r="165" spans="1:18" x14ac:dyDescent="0.2">
      <c r="A165">
        <v>163</v>
      </c>
      <c r="B165" s="68" t="e">
        <f>VLOOKUP(A165,$G$3:$K$202,申込一覧表!$A$2,FALSE)</f>
        <v>#REF!</v>
      </c>
      <c r="C165" s="68"/>
      <c r="D165" s="68"/>
      <c r="G165" s="71">
        <v>163</v>
      </c>
      <c r="H165" s="72"/>
      <c r="I165" s="72"/>
      <c r="J165" s="72" t="s">
        <v>1586</v>
      </c>
      <c r="K165" s="72"/>
      <c r="M165" t="s">
        <v>776</v>
      </c>
      <c r="N165" t="s">
        <v>467</v>
      </c>
      <c r="O165" t="s">
        <v>151</v>
      </c>
      <c r="P165" s="125" t="s">
        <v>1499</v>
      </c>
      <c r="Q165" s="125" t="s">
        <v>1267</v>
      </c>
      <c r="R165" s="125" t="s">
        <v>50</v>
      </c>
    </row>
    <row r="166" spans="1:18" x14ac:dyDescent="0.2">
      <c r="A166">
        <v>164</v>
      </c>
      <c r="B166" s="68" t="e">
        <f>VLOOKUP(A166,$G$3:$K$202,申込一覧表!$A$2,FALSE)</f>
        <v>#REF!</v>
      </c>
      <c r="C166" s="68"/>
      <c r="D166" s="68"/>
      <c r="G166" s="71">
        <v>164</v>
      </c>
      <c r="H166" s="72"/>
      <c r="I166" s="72"/>
      <c r="J166" s="72" t="s">
        <v>1587</v>
      </c>
      <c r="K166" s="72"/>
      <c r="M166" t="s">
        <v>777</v>
      </c>
      <c r="N166" t="s">
        <v>468</v>
      </c>
      <c r="O166" t="s">
        <v>151</v>
      </c>
      <c r="P166" s="125" t="s">
        <v>1500</v>
      </c>
      <c r="Q166" s="125" t="s">
        <v>1264</v>
      </c>
      <c r="R166" s="125" t="s">
        <v>599</v>
      </c>
    </row>
    <row r="167" spans="1:18" x14ac:dyDescent="0.2">
      <c r="A167">
        <v>165</v>
      </c>
      <c r="B167" s="68" t="e">
        <f>VLOOKUP(A167,$G$3:$K$202,申込一覧表!$A$2,FALSE)</f>
        <v>#REF!</v>
      </c>
      <c r="C167" s="68"/>
      <c r="D167" s="68"/>
      <c r="G167" s="71">
        <v>165</v>
      </c>
      <c r="H167" s="72"/>
      <c r="I167" s="72"/>
      <c r="J167" s="72" t="s">
        <v>1588</v>
      </c>
      <c r="K167" s="72"/>
      <c r="M167" t="s">
        <v>778</v>
      </c>
      <c r="N167" t="s">
        <v>469</v>
      </c>
      <c r="O167" t="s">
        <v>151</v>
      </c>
      <c r="P167" s="125" t="s">
        <v>1501</v>
      </c>
      <c r="Q167" s="125" t="s">
        <v>1265</v>
      </c>
      <c r="R167" s="125" t="s">
        <v>600</v>
      </c>
    </row>
    <row r="168" spans="1:18" x14ac:dyDescent="0.2">
      <c r="A168">
        <v>166</v>
      </c>
      <c r="B168" s="68" t="e">
        <f>VLOOKUP(A168,$G$3:$K$202,申込一覧表!$A$2,FALSE)</f>
        <v>#REF!</v>
      </c>
      <c r="C168" s="68"/>
      <c r="D168" s="68"/>
      <c r="G168" s="71">
        <v>166</v>
      </c>
      <c r="H168" s="72"/>
      <c r="I168" s="72"/>
      <c r="J168" s="72" t="s">
        <v>1589</v>
      </c>
      <c r="K168" s="72"/>
      <c r="M168" t="s">
        <v>779</v>
      </c>
      <c r="N168" t="s">
        <v>470</v>
      </c>
      <c r="O168" t="s">
        <v>151</v>
      </c>
      <c r="P168" s="125" t="s">
        <v>1502</v>
      </c>
      <c r="Q168" s="125" t="s">
        <v>51</v>
      </c>
      <c r="R168" s="125" t="s">
        <v>98</v>
      </c>
    </row>
    <row r="169" spans="1:18" x14ac:dyDescent="0.2">
      <c r="A169">
        <v>167</v>
      </c>
      <c r="B169" s="68" t="e">
        <f>VLOOKUP(A169,$G$3:$K$202,申込一覧表!$A$2,FALSE)</f>
        <v>#REF!</v>
      </c>
      <c r="C169" s="68"/>
      <c r="D169" s="68"/>
      <c r="G169" s="71">
        <v>167</v>
      </c>
      <c r="H169" s="72"/>
      <c r="I169" s="72"/>
      <c r="J169" s="72" t="s">
        <v>1590</v>
      </c>
      <c r="K169" s="72"/>
      <c r="M169" t="s">
        <v>780</v>
      </c>
      <c r="N169" t="s">
        <v>471</v>
      </c>
      <c r="O169" t="s">
        <v>151</v>
      </c>
      <c r="P169" s="125" t="s">
        <v>1503</v>
      </c>
      <c r="Q169" s="125" t="s">
        <v>1310</v>
      </c>
      <c r="R169" s="125" t="s">
        <v>56</v>
      </c>
    </row>
    <row r="170" spans="1:18" x14ac:dyDescent="0.2">
      <c r="A170">
        <v>168</v>
      </c>
      <c r="B170" s="68" t="e">
        <f>VLOOKUP(A170,$G$3:$K$202,申込一覧表!$A$2,FALSE)</f>
        <v>#REF!</v>
      </c>
      <c r="C170" s="68"/>
      <c r="D170" s="68"/>
      <c r="G170" s="71">
        <v>168</v>
      </c>
      <c r="H170" s="72"/>
      <c r="I170" s="72"/>
      <c r="J170" s="72" t="s">
        <v>1591</v>
      </c>
      <c r="K170" s="72"/>
      <c r="M170" t="s">
        <v>781</v>
      </c>
      <c r="N170" t="s">
        <v>472</v>
      </c>
      <c r="O170" t="s">
        <v>151</v>
      </c>
      <c r="P170" s="125" t="s">
        <v>1504</v>
      </c>
      <c r="Q170" s="125" t="s">
        <v>1311</v>
      </c>
      <c r="R170" s="125" t="s">
        <v>57</v>
      </c>
    </row>
    <row r="171" spans="1:18" x14ac:dyDescent="0.2">
      <c r="A171">
        <v>169</v>
      </c>
      <c r="B171" s="68" t="e">
        <f>VLOOKUP(A171,$G$3:$K$202,申込一覧表!$A$2,FALSE)</f>
        <v>#REF!</v>
      </c>
      <c r="C171" s="68"/>
      <c r="D171" s="68"/>
      <c r="G171" s="71">
        <v>169</v>
      </c>
      <c r="H171" s="72"/>
      <c r="I171" s="72"/>
      <c r="J171" s="72" t="s">
        <v>1592</v>
      </c>
      <c r="K171" s="72"/>
      <c r="M171" t="s">
        <v>782</v>
      </c>
      <c r="N171" t="s">
        <v>473</v>
      </c>
      <c r="O171" t="s">
        <v>151</v>
      </c>
      <c r="P171" s="125" t="s">
        <v>1505</v>
      </c>
      <c r="Q171" s="125" t="s">
        <v>1313</v>
      </c>
      <c r="R171" s="125" t="s">
        <v>59</v>
      </c>
    </row>
    <row r="172" spans="1:18" x14ac:dyDescent="0.2">
      <c r="A172">
        <v>170</v>
      </c>
      <c r="B172" s="68" t="e">
        <f>VLOOKUP(A172,$G$3:$K$202,申込一覧表!$A$2,FALSE)</f>
        <v>#REF!</v>
      </c>
      <c r="C172" s="68"/>
      <c r="D172" s="68"/>
      <c r="G172" s="71">
        <v>170</v>
      </c>
      <c r="H172" s="72"/>
      <c r="I172" s="72"/>
      <c r="J172" s="72" t="s">
        <v>1593</v>
      </c>
      <c r="K172" s="72"/>
      <c r="M172" t="s">
        <v>783</v>
      </c>
      <c r="N172" t="s">
        <v>474</v>
      </c>
      <c r="O172" t="s">
        <v>151</v>
      </c>
      <c r="P172" s="125" t="s">
        <v>1506</v>
      </c>
      <c r="Q172" s="125" t="s">
        <v>1314</v>
      </c>
      <c r="R172" s="125" t="s">
        <v>629</v>
      </c>
    </row>
    <row r="173" spans="1:18" x14ac:dyDescent="0.2">
      <c r="A173">
        <v>171</v>
      </c>
      <c r="B173" s="68" t="e">
        <f>VLOOKUP(A173,$G$3:$K$202,申込一覧表!$A$2,FALSE)</f>
        <v>#REF!</v>
      </c>
      <c r="C173" s="68"/>
      <c r="D173" s="68"/>
      <c r="G173" s="71">
        <v>171</v>
      </c>
      <c r="H173" s="72"/>
      <c r="I173" s="72"/>
      <c r="J173" s="72" t="s">
        <v>1594</v>
      </c>
      <c r="K173" s="72"/>
      <c r="M173" t="s">
        <v>784</v>
      </c>
      <c r="N173" t="s">
        <v>475</v>
      </c>
      <c r="O173" t="s">
        <v>151</v>
      </c>
      <c r="P173" s="125" t="s">
        <v>1507</v>
      </c>
      <c r="Q173" s="125" t="s">
        <v>1315</v>
      </c>
      <c r="R173" s="125" t="s">
        <v>630</v>
      </c>
    </row>
    <row r="174" spans="1:18" x14ac:dyDescent="0.2">
      <c r="A174">
        <v>172</v>
      </c>
      <c r="B174" s="68" t="e">
        <f>VLOOKUP(A174,$G$3:$K$202,申込一覧表!$A$2,FALSE)</f>
        <v>#REF!</v>
      </c>
      <c r="C174" s="68"/>
      <c r="D174" s="68"/>
      <c r="G174" s="71">
        <v>172</v>
      </c>
      <c r="H174" s="72"/>
      <c r="I174" s="72"/>
      <c r="J174" s="72" t="s">
        <v>1595</v>
      </c>
      <c r="K174" s="72"/>
      <c r="M174" t="s">
        <v>785</v>
      </c>
      <c r="N174" t="s">
        <v>476</v>
      </c>
      <c r="O174" t="s">
        <v>151</v>
      </c>
      <c r="P174" s="125" t="s">
        <v>1508</v>
      </c>
      <c r="Q174" s="125" t="s">
        <v>1312</v>
      </c>
      <c r="R174" s="125" t="s">
        <v>58</v>
      </c>
    </row>
    <row r="175" spans="1:18" x14ac:dyDescent="0.2">
      <c r="A175">
        <v>173</v>
      </c>
      <c r="B175" s="68" t="e">
        <f>VLOOKUP(A175,$G$3:$K$202,申込一覧表!$A$2,FALSE)</f>
        <v>#REF!</v>
      </c>
      <c r="C175" s="68"/>
      <c r="D175" s="68"/>
      <c r="G175" s="71">
        <v>173</v>
      </c>
      <c r="H175" s="72"/>
      <c r="I175" s="72"/>
      <c r="J175" s="72" t="s">
        <v>1596</v>
      </c>
      <c r="K175" s="72"/>
      <c r="M175" t="s">
        <v>786</v>
      </c>
      <c r="N175" t="s">
        <v>477</v>
      </c>
      <c r="O175" t="s">
        <v>151</v>
      </c>
      <c r="P175" s="125" t="s">
        <v>1509</v>
      </c>
      <c r="Q175" s="125" t="s">
        <v>1319</v>
      </c>
      <c r="R175" s="125" t="s">
        <v>60</v>
      </c>
    </row>
    <row r="176" spans="1:18" x14ac:dyDescent="0.2">
      <c r="A176">
        <v>174</v>
      </c>
      <c r="B176" s="68" t="e">
        <f>VLOOKUP(A176,$G$3:$K$202,申込一覧表!$A$2,FALSE)</f>
        <v>#REF!</v>
      </c>
      <c r="C176" s="68"/>
      <c r="D176" s="68"/>
      <c r="G176" s="71">
        <v>174</v>
      </c>
      <c r="H176" s="72"/>
      <c r="I176" s="72"/>
      <c r="J176" s="72" t="s">
        <v>1597</v>
      </c>
      <c r="K176" s="72"/>
      <c r="M176" t="s">
        <v>787</v>
      </c>
      <c r="N176" t="s">
        <v>478</v>
      </c>
      <c r="O176" t="s">
        <v>151</v>
      </c>
      <c r="P176" s="125" t="s">
        <v>1510</v>
      </c>
      <c r="Q176" s="125" t="s">
        <v>1320</v>
      </c>
      <c r="R176" s="125" t="s">
        <v>634</v>
      </c>
    </row>
    <row r="177" spans="1:18" x14ac:dyDescent="0.2">
      <c r="A177">
        <v>175</v>
      </c>
      <c r="B177" s="68" t="e">
        <f>VLOOKUP(A177,$G$3:$K$202,申込一覧表!$A$2,FALSE)</f>
        <v>#REF!</v>
      </c>
      <c r="C177" s="68"/>
      <c r="D177" s="68"/>
      <c r="G177" s="71">
        <v>175</v>
      </c>
      <c r="H177" s="72"/>
      <c r="I177" s="72"/>
      <c r="J177" s="72" t="s">
        <v>1598</v>
      </c>
      <c r="K177" s="72"/>
      <c r="M177" t="s">
        <v>788</v>
      </c>
      <c r="N177" t="s">
        <v>479</v>
      </c>
      <c r="O177" t="s">
        <v>151</v>
      </c>
      <c r="P177" s="125" t="s">
        <v>1511</v>
      </c>
      <c r="Q177" s="125" t="s">
        <v>1316</v>
      </c>
      <c r="R177" s="125" t="s">
        <v>631</v>
      </c>
    </row>
    <row r="178" spans="1:18" x14ac:dyDescent="0.2">
      <c r="A178">
        <v>176</v>
      </c>
      <c r="B178" s="68" t="e">
        <f>VLOOKUP(A178,$G$3:$K$202,申込一覧表!$A$2,FALSE)</f>
        <v>#REF!</v>
      </c>
      <c r="C178" s="68"/>
      <c r="D178" s="68"/>
      <c r="G178" s="71">
        <v>176</v>
      </c>
      <c r="H178" s="72"/>
      <c r="I178" s="72"/>
      <c r="J178" s="72" t="s">
        <v>1599</v>
      </c>
      <c r="K178" s="72"/>
      <c r="M178" t="s">
        <v>789</v>
      </c>
      <c r="N178" t="s">
        <v>480</v>
      </c>
      <c r="O178" t="s">
        <v>151</v>
      </c>
      <c r="P178" s="125" t="s">
        <v>1512</v>
      </c>
      <c r="Q178" s="125" t="s">
        <v>1317</v>
      </c>
      <c r="R178" s="125" t="s">
        <v>632</v>
      </c>
    </row>
    <row r="179" spans="1:18" x14ac:dyDescent="0.2">
      <c r="A179">
        <v>177</v>
      </c>
      <c r="B179" s="68" t="e">
        <f>VLOOKUP(A179,$G$3:$K$202,申込一覧表!$A$2,FALSE)</f>
        <v>#REF!</v>
      </c>
      <c r="C179" s="68"/>
      <c r="D179" s="68"/>
      <c r="G179" s="71">
        <v>177</v>
      </c>
      <c r="H179" s="72"/>
      <c r="I179" s="72"/>
      <c r="J179" s="72" t="s">
        <v>1600</v>
      </c>
      <c r="K179" s="72"/>
      <c r="M179" t="s">
        <v>790</v>
      </c>
      <c r="N179" t="s">
        <v>481</v>
      </c>
      <c r="O179" t="s">
        <v>151</v>
      </c>
      <c r="P179" s="125" t="s">
        <v>1513</v>
      </c>
      <c r="Q179" s="125" t="s">
        <v>1318</v>
      </c>
      <c r="R179" s="125" t="s">
        <v>633</v>
      </c>
    </row>
    <row r="180" spans="1:18" x14ac:dyDescent="0.2">
      <c r="A180">
        <v>178</v>
      </c>
      <c r="B180" s="68" t="e">
        <f>VLOOKUP(A180,$G$3:$K$202,申込一覧表!$A$2,FALSE)</f>
        <v>#REF!</v>
      </c>
      <c r="C180" s="68"/>
      <c r="D180" s="68"/>
      <c r="G180" s="71">
        <v>178</v>
      </c>
      <c r="H180" s="72"/>
      <c r="I180" s="72"/>
      <c r="J180" s="72" t="s">
        <v>1601</v>
      </c>
      <c r="K180" s="72"/>
      <c r="M180" t="s">
        <v>791</v>
      </c>
      <c r="N180" t="s">
        <v>482</v>
      </c>
      <c r="O180" t="s">
        <v>151</v>
      </c>
      <c r="P180" s="125" t="s">
        <v>1514</v>
      </c>
      <c r="Q180" s="125" t="s">
        <v>1321</v>
      </c>
      <c r="R180" s="125" t="s">
        <v>635</v>
      </c>
    </row>
    <row r="181" spans="1:18" x14ac:dyDescent="0.2">
      <c r="A181">
        <v>179</v>
      </c>
      <c r="B181" s="68" t="e">
        <f>VLOOKUP(A181,$G$3:$K$202,申込一覧表!$A$2,FALSE)</f>
        <v>#REF!</v>
      </c>
      <c r="C181" s="68"/>
      <c r="D181" s="68"/>
      <c r="G181" s="71">
        <v>179</v>
      </c>
      <c r="H181" s="72"/>
      <c r="I181" s="72"/>
      <c r="J181" s="72" t="s">
        <v>1602</v>
      </c>
      <c r="K181" s="72"/>
      <c r="M181" t="s">
        <v>792</v>
      </c>
      <c r="N181" t="s">
        <v>483</v>
      </c>
      <c r="O181" t="s">
        <v>151</v>
      </c>
      <c r="P181" s="125" t="s">
        <v>1515</v>
      </c>
      <c r="Q181" s="125" t="s">
        <v>1322</v>
      </c>
      <c r="R181" s="125" t="s">
        <v>636</v>
      </c>
    </row>
    <row r="182" spans="1:18" x14ac:dyDescent="0.2">
      <c r="A182">
        <v>180</v>
      </c>
      <c r="B182" s="68" t="e">
        <f>VLOOKUP(A182,$G$3:$K$202,申込一覧表!$A$2,FALSE)</f>
        <v>#REF!</v>
      </c>
      <c r="C182" s="68"/>
      <c r="D182" s="68"/>
      <c r="G182" s="71">
        <v>180</v>
      </c>
      <c r="H182" s="72"/>
      <c r="I182" s="72"/>
      <c r="J182" s="72" t="s">
        <v>1603</v>
      </c>
      <c r="K182" s="72"/>
      <c r="M182" t="s">
        <v>793</v>
      </c>
      <c r="N182" t="s">
        <v>484</v>
      </c>
      <c r="O182" t="s">
        <v>151</v>
      </c>
      <c r="P182" s="125" t="s">
        <v>1516</v>
      </c>
      <c r="Q182" s="125" t="s">
        <v>1323</v>
      </c>
      <c r="R182" s="125" t="s">
        <v>637</v>
      </c>
    </row>
    <row r="183" spans="1:18" x14ac:dyDescent="0.2">
      <c r="A183">
        <v>181</v>
      </c>
      <c r="B183" s="68" t="e">
        <f>VLOOKUP(A183,$G$3:$K$202,申込一覧表!$A$2,FALSE)</f>
        <v>#REF!</v>
      </c>
      <c r="C183" s="68"/>
      <c r="D183" s="68"/>
      <c r="G183" s="71">
        <v>181</v>
      </c>
      <c r="H183" s="72"/>
      <c r="I183" s="72"/>
      <c r="J183" s="72" t="s">
        <v>1604</v>
      </c>
      <c r="K183" s="72"/>
      <c r="M183" t="s">
        <v>794</v>
      </c>
      <c r="N183" t="s">
        <v>485</v>
      </c>
      <c r="O183" t="s">
        <v>151</v>
      </c>
      <c r="P183" s="125" t="s">
        <v>1517</v>
      </c>
      <c r="Q183" s="125" t="s">
        <v>1324</v>
      </c>
      <c r="R183" s="125" t="s">
        <v>638</v>
      </c>
    </row>
    <row r="184" spans="1:18" x14ac:dyDescent="0.2">
      <c r="A184">
        <v>182</v>
      </c>
      <c r="B184" s="68" t="e">
        <f>VLOOKUP(A184,$G$3:$K$202,申込一覧表!$A$2,FALSE)</f>
        <v>#REF!</v>
      </c>
      <c r="C184" s="68"/>
      <c r="D184" s="68"/>
      <c r="G184" s="71">
        <v>182</v>
      </c>
      <c r="H184" s="72"/>
      <c r="I184" s="72"/>
      <c r="J184" s="72" t="s">
        <v>1605</v>
      </c>
      <c r="K184" s="72"/>
      <c r="M184" t="s">
        <v>795</v>
      </c>
      <c r="N184" t="s">
        <v>486</v>
      </c>
      <c r="O184" t="s">
        <v>151</v>
      </c>
      <c r="P184" s="125" t="s">
        <v>1518</v>
      </c>
      <c r="Q184" s="125" t="s">
        <v>1325</v>
      </c>
      <c r="R184" s="125" t="s">
        <v>639</v>
      </c>
    </row>
    <row r="185" spans="1:18" x14ac:dyDescent="0.2">
      <c r="A185">
        <v>183</v>
      </c>
      <c r="B185" s="68" t="e">
        <f>VLOOKUP(A185,$G$3:$K$202,申込一覧表!$A$2,FALSE)</f>
        <v>#REF!</v>
      </c>
      <c r="C185" s="68"/>
      <c r="D185" s="68"/>
      <c r="G185" s="71">
        <v>183</v>
      </c>
      <c r="H185" s="72"/>
      <c r="I185" s="72"/>
      <c r="J185" s="72" t="s">
        <v>1606</v>
      </c>
      <c r="K185" s="72"/>
      <c r="M185" t="s">
        <v>796</v>
      </c>
      <c r="N185" t="s">
        <v>487</v>
      </c>
      <c r="O185" t="s">
        <v>151</v>
      </c>
      <c r="P185" s="125" t="s">
        <v>1519</v>
      </c>
      <c r="Q185" s="125" t="s">
        <v>1326</v>
      </c>
      <c r="R185" s="125" t="s">
        <v>640</v>
      </c>
    </row>
    <row r="186" spans="1:18" x14ac:dyDescent="0.2">
      <c r="A186">
        <v>184</v>
      </c>
      <c r="B186" s="68" t="e">
        <f>VLOOKUP(A186,$G$3:$K$202,申込一覧表!$A$2,FALSE)</f>
        <v>#REF!</v>
      </c>
      <c r="C186" s="68"/>
      <c r="D186" s="68"/>
      <c r="G186" s="71">
        <v>184</v>
      </c>
      <c r="H186" s="72"/>
      <c r="I186" s="72"/>
      <c r="J186" s="72" t="s">
        <v>1607</v>
      </c>
      <c r="K186" s="72"/>
      <c r="M186" t="s">
        <v>797</v>
      </c>
      <c r="N186" t="s">
        <v>488</v>
      </c>
      <c r="O186" t="s">
        <v>151</v>
      </c>
      <c r="P186" s="125" t="s">
        <v>1520</v>
      </c>
      <c r="Q186" s="125" t="s">
        <v>1327</v>
      </c>
      <c r="R186" s="125" t="s">
        <v>641</v>
      </c>
    </row>
    <row r="187" spans="1:18" x14ac:dyDescent="0.2">
      <c r="A187">
        <v>185</v>
      </c>
      <c r="B187" s="68" t="e">
        <f>VLOOKUP(A187,$G$3:$K$202,申込一覧表!$A$2,FALSE)</f>
        <v>#REF!</v>
      </c>
      <c r="C187" s="68"/>
      <c r="D187" s="68"/>
      <c r="G187" s="71">
        <v>185</v>
      </c>
      <c r="H187" s="72"/>
      <c r="I187" s="72"/>
      <c r="J187" s="72" t="s">
        <v>1608</v>
      </c>
      <c r="K187" s="72"/>
      <c r="M187" t="s">
        <v>798</v>
      </c>
      <c r="N187" t="s">
        <v>489</v>
      </c>
      <c r="O187" t="s">
        <v>151</v>
      </c>
      <c r="P187" s="125" t="s">
        <v>1521</v>
      </c>
      <c r="Q187" s="125" t="s">
        <v>1328</v>
      </c>
      <c r="R187" s="125" t="s">
        <v>642</v>
      </c>
    </row>
    <row r="188" spans="1:18" x14ac:dyDescent="0.2">
      <c r="A188">
        <v>186</v>
      </c>
      <c r="B188" s="68" t="e">
        <f>VLOOKUP(A188,$G$3:$K$202,申込一覧表!$A$2,FALSE)</f>
        <v>#REF!</v>
      </c>
      <c r="C188" s="68"/>
      <c r="D188" s="68"/>
      <c r="G188" s="71">
        <v>186</v>
      </c>
      <c r="H188" s="72"/>
      <c r="I188" s="72"/>
      <c r="J188" s="72" t="s">
        <v>1609</v>
      </c>
      <c r="K188" s="72"/>
      <c r="M188" t="s">
        <v>799</v>
      </c>
      <c r="N188" t="s">
        <v>490</v>
      </c>
      <c r="O188" t="s">
        <v>151</v>
      </c>
      <c r="P188" s="125" t="s">
        <v>1522</v>
      </c>
      <c r="Q188" s="125" t="s">
        <v>1329</v>
      </c>
      <c r="R188" s="125" t="s">
        <v>643</v>
      </c>
    </row>
    <row r="189" spans="1:18" x14ac:dyDescent="0.2">
      <c r="A189">
        <v>187</v>
      </c>
      <c r="B189" s="68" t="e">
        <f>VLOOKUP(A189,$G$3:$K$202,申込一覧表!$A$2,FALSE)</f>
        <v>#REF!</v>
      </c>
      <c r="C189" s="68"/>
      <c r="D189" s="68"/>
      <c r="G189" s="71">
        <v>187</v>
      </c>
      <c r="H189" s="72"/>
      <c r="I189" s="72"/>
      <c r="J189" s="72" t="s">
        <v>1610</v>
      </c>
      <c r="K189" s="72"/>
      <c r="M189" t="s">
        <v>800</v>
      </c>
      <c r="N189" t="s">
        <v>491</v>
      </c>
      <c r="O189" t="s">
        <v>151</v>
      </c>
      <c r="P189" s="125" t="s">
        <v>1523</v>
      </c>
      <c r="Q189" s="125" t="s">
        <v>1330</v>
      </c>
      <c r="R189" s="125" t="s">
        <v>61</v>
      </c>
    </row>
    <row r="190" spans="1:18" x14ac:dyDescent="0.2">
      <c r="A190">
        <v>188</v>
      </c>
      <c r="B190" s="68" t="e">
        <f>VLOOKUP(A190,$G$3:$K$202,申込一覧表!$A$2,FALSE)</f>
        <v>#REF!</v>
      </c>
      <c r="C190" s="68"/>
      <c r="D190" s="68"/>
      <c r="G190" s="71">
        <v>188</v>
      </c>
      <c r="H190" s="72"/>
      <c r="I190" s="72"/>
      <c r="J190" s="72" t="s">
        <v>1611</v>
      </c>
      <c r="K190" s="72"/>
      <c r="M190" t="s">
        <v>801</v>
      </c>
      <c r="N190" t="s">
        <v>492</v>
      </c>
      <c r="O190" t="s">
        <v>151</v>
      </c>
      <c r="P190" s="125" t="s">
        <v>1524</v>
      </c>
      <c r="Q190" s="125" t="s">
        <v>1331</v>
      </c>
      <c r="R190" s="125" t="s">
        <v>644</v>
      </c>
    </row>
    <row r="191" spans="1:18" x14ac:dyDescent="0.2">
      <c r="A191">
        <v>189</v>
      </c>
      <c r="B191" s="68" t="e">
        <f>VLOOKUP(A191,$G$3:$K$202,申込一覧表!$A$2,FALSE)</f>
        <v>#REF!</v>
      </c>
      <c r="C191" s="68"/>
      <c r="D191" s="68"/>
      <c r="G191" s="71">
        <v>189</v>
      </c>
      <c r="H191" s="72"/>
      <c r="I191" s="72"/>
      <c r="J191" s="72" t="s">
        <v>1612</v>
      </c>
      <c r="K191" s="72"/>
      <c r="M191" t="s">
        <v>802</v>
      </c>
      <c r="N191" t="s">
        <v>493</v>
      </c>
      <c r="O191" t="s">
        <v>151</v>
      </c>
      <c r="P191" s="125" t="s">
        <v>1525</v>
      </c>
      <c r="Q191" s="125" t="s">
        <v>1336</v>
      </c>
      <c r="R191" s="125" t="s">
        <v>648</v>
      </c>
    </row>
    <row r="192" spans="1:18" x14ac:dyDescent="0.2">
      <c r="A192">
        <v>190</v>
      </c>
      <c r="B192" s="68" t="e">
        <f>VLOOKUP(A192,$G$3:$K$202,申込一覧表!$A$2,FALSE)</f>
        <v>#REF!</v>
      </c>
      <c r="C192" s="68"/>
      <c r="D192" s="68"/>
      <c r="G192" s="71">
        <v>190</v>
      </c>
      <c r="H192" s="72"/>
      <c r="I192" s="72"/>
      <c r="J192" s="72" t="s">
        <v>1613</v>
      </c>
      <c r="K192" s="72"/>
      <c r="M192" t="s">
        <v>803</v>
      </c>
      <c r="N192" t="s">
        <v>494</v>
      </c>
      <c r="O192" t="s">
        <v>151</v>
      </c>
      <c r="P192" s="125" t="s">
        <v>1526</v>
      </c>
      <c r="Q192" s="125" t="s">
        <v>1337</v>
      </c>
      <c r="R192" s="125" t="s">
        <v>649</v>
      </c>
    </row>
    <row r="193" spans="1:18" x14ac:dyDescent="0.2">
      <c r="A193">
        <v>191</v>
      </c>
      <c r="B193" s="68" t="e">
        <f>VLOOKUP(A193,$G$3:$K$202,申込一覧表!$A$2,FALSE)</f>
        <v>#REF!</v>
      </c>
      <c r="C193" s="68"/>
      <c r="D193" s="68"/>
      <c r="G193" s="71">
        <v>191</v>
      </c>
      <c r="H193" s="72"/>
      <c r="I193" s="72"/>
      <c r="J193" s="72" t="s">
        <v>1634</v>
      </c>
      <c r="K193" s="72"/>
      <c r="M193" t="s">
        <v>804</v>
      </c>
      <c r="N193" t="s">
        <v>572</v>
      </c>
      <c r="O193" t="s">
        <v>151</v>
      </c>
      <c r="P193" s="125" t="s">
        <v>1527</v>
      </c>
      <c r="Q193" s="125" t="s">
        <v>1338</v>
      </c>
      <c r="R193" s="125" t="s">
        <v>650</v>
      </c>
    </row>
    <row r="194" spans="1:18" x14ac:dyDescent="0.2">
      <c r="A194">
        <v>192</v>
      </c>
      <c r="B194" s="68" t="e">
        <f>VLOOKUP(A194,$G$3:$K$202,申込一覧表!$A$2,FALSE)</f>
        <v>#REF!</v>
      </c>
      <c r="C194" s="68"/>
      <c r="D194" s="68"/>
      <c r="G194" s="71">
        <v>192</v>
      </c>
      <c r="H194" s="72"/>
      <c r="I194" s="72"/>
      <c r="J194" s="72" t="s">
        <v>1635</v>
      </c>
      <c r="K194" s="72"/>
      <c r="M194" t="s">
        <v>805</v>
      </c>
      <c r="N194" t="s">
        <v>573</v>
      </c>
      <c r="O194" t="s">
        <v>151</v>
      </c>
      <c r="P194" s="125" t="s">
        <v>1528</v>
      </c>
      <c r="Q194" s="125" t="s">
        <v>1339</v>
      </c>
      <c r="R194" s="125" t="s">
        <v>651</v>
      </c>
    </row>
    <row r="195" spans="1:18" x14ac:dyDescent="0.2">
      <c r="A195">
        <v>193</v>
      </c>
      <c r="B195" s="68" t="e">
        <f>VLOOKUP(A195,$G$3:$K$202,申込一覧表!$A$2,FALSE)</f>
        <v>#REF!</v>
      </c>
      <c r="C195" s="68"/>
      <c r="D195" s="68"/>
      <c r="G195" s="71">
        <v>193</v>
      </c>
      <c r="H195" s="72"/>
      <c r="I195" s="72"/>
      <c r="J195" s="72" t="s">
        <v>1936</v>
      </c>
      <c r="K195" s="72"/>
      <c r="M195" t="s">
        <v>806</v>
      </c>
      <c r="N195" t="s">
        <v>574</v>
      </c>
      <c r="O195" t="s">
        <v>151</v>
      </c>
      <c r="P195" s="125" t="s">
        <v>1529</v>
      </c>
      <c r="Q195" s="125" t="s">
        <v>1340</v>
      </c>
      <c r="R195" s="125" t="s">
        <v>64</v>
      </c>
    </row>
    <row r="196" spans="1:18" x14ac:dyDescent="0.2">
      <c r="A196">
        <v>194</v>
      </c>
      <c r="B196" s="68" t="e">
        <f>VLOOKUP(A196,$G$3:$K$202,申込一覧表!$A$2,FALSE)</f>
        <v>#REF!</v>
      </c>
      <c r="C196" s="68"/>
      <c r="D196" s="68"/>
      <c r="G196" s="71">
        <v>194</v>
      </c>
      <c r="H196" s="72"/>
      <c r="I196" s="72"/>
      <c r="J196" s="72" t="s">
        <v>1937</v>
      </c>
      <c r="K196" s="72"/>
      <c r="M196" t="s">
        <v>807</v>
      </c>
      <c r="N196" t="s">
        <v>575</v>
      </c>
      <c r="O196" t="s">
        <v>151</v>
      </c>
      <c r="P196" s="125" t="s">
        <v>1530</v>
      </c>
      <c r="Q196" s="125" t="s">
        <v>1343</v>
      </c>
      <c r="R196" s="125" t="s">
        <v>652</v>
      </c>
    </row>
    <row r="197" spans="1:18" x14ac:dyDescent="0.2">
      <c r="A197">
        <v>195</v>
      </c>
      <c r="B197" s="68" t="e">
        <f>VLOOKUP(A197,$G$3:$K$202,申込一覧表!$A$2,FALSE)</f>
        <v>#REF!</v>
      </c>
      <c r="C197" s="68"/>
      <c r="D197" s="68"/>
      <c r="G197" s="71">
        <v>195</v>
      </c>
      <c r="H197" s="72"/>
      <c r="I197" s="72"/>
      <c r="J197" s="72"/>
      <c r="K197" s="72"/>
      <c r="M197" t="s">
        <v>808</v>
      </c>
      <c r="N197" t="s">
        <v>576</v>
      </c>
      <c r="O197" t="s">
        <v>151</v>
      </c>
      <c r="P197" s="125" t="s">
        <v>1531</v>
      </c>
      <c r="Q197" s="125" t="s">
        <v>1342</v>
      </c>
      <c r="R197" s="125" t="s">
        <v>127</v>
      </c>
    </row>
    <row r="198" spans="1:18" x14ac:dyDescent="0.2">
      <c r="A198">
        <v>196</v>
      </c>
      <c r="B198" s="68" t="e">
        <f>VLOOKUP(A198,$G$3:$K$202,申込一覧表!$A$2,FALSE)</f>
        <v>#REF!</v>
      </c>
      <c r="C198" s="68"/>
      <c r="D198" s="68"/>
      <c r="G198" s="71">
        <v>196</v>
      </c>
      <c r="H198" s="72"/>
      <c r="I198" s="72"/>
      <c r="J198" s="72"/>
      <c r="K198" s="72"/>
      <c r="M198" t="s">
        <v>809</v>
      </c>
      <c r="N198" t="s">
        <v>577</v>
      </c>
      <c r="O198" t="s">
        <v>151</v>
      </c>
      <c r="P198" s="125" t="s">
        <v>1532</v>
      </c>
      <c r="Q198" s="125" t="s">
        <v>1344</v>
      </c>
      <c r="R198" s="125" t="s">
        <v>653</v>
      </c>
    </row>
    <row r="199" spans="1:18" x14ac:dyDescent="0.2">
      <c r="A199">
        <v>197</v>
      </c>
      <c r="B199" s="68" t="e">
        <f>VLOOKUP(A199,$G$3:$K$202,申込一覧表!$A$2,FALSE)</f>
        <v>#REF!</v>
      </c>
      <c r="C199" s="68"/>
      <c r="D199" s="68"/>
      <c r="G199" s="71">
        <v>197</v>
      </c>
      <c r="H199" s="72"/>
      <c r="I199" s="72"/>
      <c r="J199" s="72"/>
      <c r="K199" s="72"/>
      <c r="M199" t="s">
        <v>810</v>
      </c>
      <c r="N199" t="s">
        <v>578</v>
      </c>
      <c r="O199" t="s">
        <v>151</v>
      </c>
      <c r="P199" s="125" t="s">
        <v>1533</v>
      </c>
      <c r="Q199" s="125" t="s">
        <v>1345</v>
      </c>
      <c r="R199" s="125" t="s">
        <v>654</v>
      </c>
    </row>
    <row r="200" spans="1:18" x14ac:dyDescent="0.2">
      <c r="A200">
        <v>198</v>
      </c>
      <c r="B200" s="68" t="e">
        <f>VLOOKUP(A200,$G$3:$K$202,申込一覧表!$A$2,FALSE)</f>
        <v>#REF!</v>
      </c>
      <c r="C200" s="68"/>
      <c r="D200" s="68"/>
      <c r="G200" s="71">
        <v>198</v>
      </c>
      <c r="H200" s="72"/>
      <c r="I200" s="72"/>
      <c r="J200" s="72"/>
      <c r="K200" s="72"/>
      <c r="M200" t="s">
        <v>811</v>
      </c>
      <c r="N200" t="s">
        <v>579</v>
      </c>
      <c r="O200" t="s">
        <v>151</v>
      </c>
      <c r="P200" s="125" t="s">
        <v>1534</v>
      </c>
      <c r="Q200" s="125" t="s">
        <v>1341</v>
      </c>
      <c r="R200" s="125" t="s">
        <v>65</v>
      </c>
    </row>
    <row r="201" spans="1:18" x14ac:dyDescent="0.2">
      <c r="A201">
        <v>199</v>
      </c>
      <c r="B201" s="68" t="e">
        <f>VLOOKUP(A201,$G$3:$K$202,申込一覧表!$A$2,FALSE)</f>
        <v>#REF!</v>
      </c>
      <c r="C201" s="68"/>
      <c r="D201" s="68"/>
      <c r="G201" s="71">
        <v>199</v>
      </c>
      <c r="H201" s="72"/>
      <c r="I201" s="72"/>
      <c r="J201" s="72"/>
      <c r="K201" s="72"/>
      <c r="M201" t="s">
        <v>812</v>
      </c>
      <c r="N201" t="s">
        <v>580</v>
      </c>
      <c r="O201" t="s">
        <v>151</v>
      </c>
      <c r="P201" s="125" t="s">
        <v>1535</v>
      </c>
      <c r="Q201" s="125" t="s">
        <v>1346</v>
      </c>
      <c r="R201" s="125" t="s">
        <v>655</v>
      </c>
    </row>
    <row r="202" spans="1:18" x14ac:dyDescent="0.2">
      <c r="A202">
        <v>200</v>
      </c>
      <c r="B202" s="68" t="e">
        <f>VLOOKUP(A202,$G$3:$K$202,申込一覧表!$A$2,FALSE)</f>
        <v>#REF!</v>
      </c>
      <c r="C202" s="68"/>
      <c r="D202" s="68"/>
      <c r="G202" s="71">
        <v>200</v>
      </c>
      <c r="H202" s="72"/>
      <c r="I202" s="72"/>
      <c r="J202" s="72"/>
      <c r="K202" s="72"/>
      <c r="M202" t="s">
        <v>813</v>
      </c>
      <c r="N202" t="s">
        <v>581</v>
      </c>
      <c r="O202" t="s">
        <v>151</v>
      </c>
      <c r="P202" s="125" t="s">
        <v>1536</v>
      </c>
      <c r="Q202" s="125" t="s">
        <v>1347</v>
      </c>
      <c r="R202" s="125" t="s">
        <v>656</v>
      </c>
    </row>
    <row r="203" spans="1:18" x14ac:dyDescent="0.2">
      <c r="M203" t="s">
        <v>814</v>
      </c>
      <c r="N203" t="s">
        <v>582</v>
      </c>
      <c r="O203" t="s">
        <v>151</v>
      </c>
      <c r="P203" s="125" t="s">
        <v>1537</v>
      </c>
      <c r="Q203" s="125" t="s">
        <v>1348</v>
      </c>
      <c r="R203" s="125" t="s">
        <v>657</v>
      </c>
    </row>
    <row r="204" spans="1:18" x14ac:dyDescent="0.2">
      <c r="M204" t="s">
        <v>815</v>
      </c>
      <c r="N204" t="s">
        <v>583</v>
      </c>
      <c r="O204" t="s">
        <v>151</v>
      </c>
      <c r="P204" s="125" t="s">
        <v>1538</v>
      </c>
      <c r="Q204" s="125" t="s">
        <v>1332</v>
      </c>
      <c r="R204" s="125" t="s">
        <v>645</v>
      </c>
    </row>
    <row r="205" spans="1:18" x14ac:dyDescent="0.2">
      <c r="M205" t="s">
        <v>816</v>
      </c>
      <c r="N205" t="s">
        <v>584</v>
      </c>
      <c r="O205" t="s">
        <v>151</v>
      </c>
      <c r="P205" s="125" t="s">
        <v>1539</v>
      </c>
      <c r="Q205" s="125" t="s">
        <v>1628</v>
      </c>
      <c r="R205" s="125" t="s">
        <v>1627</v>
      </c>
    </row>
    <row r="206" spans="1:18" x14ac:dyDescent="0.2">
      <c r="M206" t="s">
        <v>817</v>
      </c>
      <c r="N206" t="s">
        <v>585</v>
      </c>
      <c r="O206" t="s">
        <v>151</v>
      </c>
      <c r="P206" s="125" t="s">
        <v>1540</v>
      </c>
      <c r="Q206" s="125" t="s">
        <v>1333</v>
      </c>
      <c r="R206" s="125" t="s">
        <v>646</v>
      </c>
    </row>
    <row r="207" spans="1:18" x14ac:dyDescent="0.2">
      <c r="M207" t="s">
        <v>818</v>
      </c>
      <c r="N207" t="s">
        <v>586</v>
      </c>
      <c r="O207" t="s">
        <v>151</v>
      </c>
      <c r="P207" s="125" t="s">
        <v>1541</v>
      </c>
      <c r="Q207" s="125" t="s">
        <v>1334</v>
      </c>
      <c r="R207" s="125" t="s">
        <v>63</v>
      </c>
    </row>
    <row r="208" spans="1:18" x14ac:dyDescent="0.2">
      <c r="M208" t="s">
        <v>819</v>
      </c>
      <c r="N208" t="s">
        <v>587</v>
      </c>
      <c r="O208" t="s">
        <v>151</v>
      </c>
      <c r="P208" s="125" t="s">
        <v>1542</v>
      </c>
      <c r="Q208" s="125" t="s">
        <v>1335</v>
      </c>
      <c r="R208" s="125" t="s">
        <v>647</v>
      </c>
    </row>
    <row r="209" spans="13:18" x14ac:dyDescent="0.2">
      <c r="M209" t="s">
        <v>820</v>
      </c>
      <c r="N209" t="s">
        <v>588</v>
      </c>
      <c r="O209" t="s">
        <v>151</v>
      </c>
      <c r="P209" s="125" t="s">
        <v>1543</v>
      </c>
      <c r="Q209" s="125" t="s">
        <v>1351</v>
      </c>
      <c r="R209" s="125" t="s">
        <v>66</v>
      </c>
    </row>
    <row r="210" spans="13:18" x14ac:dyDescent="0.2">
      <c r="M210" t="s">
        <v>821</v>
      </c>
      <c r="N210" t="s">
        <v>589</v>
      </c>
      <c r="O210" t="s">
        <v>151</v>
      </c>
      <c r="P210" s="125" t="s">
        <v>1544</v>
      </c>
      <c r="Q210" s="125" t="s">
        <v>1352</v>
      </c>
      <c r="R210" s="125" t="s">
        <v>659</v>
      </c>
    </row>
    <row r="211" spans="13:18" x14ac:dyDescent="0.2">
      <c r="M211" t="s">
        <v>822</v>
      </c>
      <c r="N211" t="s">
        <v>590</v>
      </c>
      <c r="O211" t="s">
        <v>151</v>
      </c>
      <c r="P211" s="125" t="s">
        <v>1545</v>
      </c>
      <c r="Q211" s="125" t="s">
        <v>1353</v>
      </c>
      <c r="R211" s="125" t="s">
        <v>67</v>
      </c>
    </row>
    <row r="212" spans="13:18" x14ac:dyDescent="0.2">
      <c r="M212" t="s">
        <v>823</v>
      </c>
      <c r="N212" t="s">
        <v>591</v>
      </c>
      <c r="O212" t="s">
        <v>151</v>
      </c>
      <c r="P212" s="125" t="s">
        <v>1546</v>
      </c>
      <c r="Q212" s="125" t="s">
        <v>1354</v>
      </c>
      <c r="R212" s="125" t="s">
        <v>660</v>
      </c>
    </row>
    <row r="213" spans="13:18" x14ac:dyDescent="0.2">
      <c r="M213" t="s">
        <v>824</v>
      </c>
      <c r="N213" t="s">
        <v>592</v>
      </c>
      <c r="O213" t="s">
        <v>151</v>
      </c>
      <c r="P213" s="125" t="s">
        <v>1547</v>
      </c>
      <c r="Q213" s="125" t="s">
        <v>1355</v>
      </c>
      <c r="R213" s="125" t="s">
        <v>100</v>
      </c>
    </row>
    <row r="214" spans="13:18" x14ac:dyDescent="0.2">
      <c r="M214" t="s">
        <v>825</v>
      </c>
      <c r="N214" t="s">
        <v>593</v>
      </c>
      <c r="O214" t="s">
        <v>151</v>
      </c>
      <c r="P214" s="125" t="s">
        <v>1548</v>
      </c>
      <c r="Q214" s="125" t="s">
        <v>1356</v>
      </c>
      <c r="R214" s="125" t="s">
        <v>699</v>
      </c>
    </row>
    <row r="215" spans="13:18" x14ac:dyDescent="0.2">
      <c r="M215" t="s">
        <v>826</v>
      </c>
      <c r="N215" t="s">
        <v>594</v>
      </c>
      <c r="O215" t="s">
        <v>151</v>
      </c>
      <c r="P215" s="125" t="s">
        <v>1549</v>
      </c>
      <c r="Q215" s="125" t="s">
        <v>1629</v>
      </c>
      <c r="R215" s="125" t="s">
        <v>68</v>
      </c>
    </row>
    <row r="216" spans="13:18" x14ac:dyDescent="0.2">
      <c r="M216" t="s">
        <v>827</v>
      </c>
      <c r="N216" t="s">
        <v>495</v>
      </c>
      <c r="O216" t="s">
        <v>151</v>
      </c>
      <c r="P216" s="125" t="s">
        <v>1550</v>
      </c>
      <c r="Q216" s="125" t="s">
        <v>1364</v>
      </c>
      <c r="R216" s="125" t="s">
        <v>664</v>
      </c>
    </row>
    <row r="217" spans="13:18" x14ac:dyDescent="0.2">
      <c r="M217" t="s">
        <v>828</v>
      </c>
      <c r="N217" t="s">
        <v>496</v>
      </c>
      <c r="O217" t="s">
        <v>151</v>
      </c>
      <c r="P217" s="125" t="s">
        <v>1551</v>
      </c>
      <c r="Q217" s="125" t="s">
        <v>1365</v>
      </c>
      <c r="R217" s="125" t="s">
        <v>665</v>
      </c>
    </row>
    <row r="218" spans="13:18" x14ac:dyDescent="0.2">
      <c r="M218" t="s">
        <v>829</v>
      </c>
      <c r="N218" t="s">
        <v>497</v>
      </c>
      <c r="O218" t="s">
        <v>151</v>
      </c>
      <c r="P218" s="125" t="s">
        <v>1552</v>
      </c>
      <c r="Q218" s="125" t="s">
        <v>1366</v>
      </c>
      <c r="R218" s="125" t="s">
        <v>666</v>
      </c>
    </row>
    <row r="219" spans="13:18" x14ac:dyDescent="0.2">
      <c r="M219" t="s">
        <v>830</v>
      </c>
      <c r="N219" t="s">
        <v>498</v>
      </c>
      <c r="O219" t="s">
        <v>151</v>
      </c>
      <c r="P219" s="125" t="s">
        <v>1553</v>
      </c>
      <c r="Q219" s="125" t="s">
        <v>1367</v>
      </c>
      <c r="R219" s="125" t="s">
        <v>667</v>
      </c>
    </row>
    <row r="220" spans="13:18" x14ac:dyDescent="0.2">
      <c r="M220" t="s">
        <v>831</v>
      </c>
      <c r="N220" t="s">
        <v>499</v>
      </c>
      <c r="O220" t="s">
        <v>151</v>
      </c>
      <c r="P220" s="125" t="s">
        <v>1554</v>
      </c>
      <c r="Q220" s="125" t="s">
        <v>1368</v>
      </c>
      <c r="R220" s="125" t="s">
        <v>668</v>
      </c>
    </row>
    <row r="221" spans="13:18" x14ac:dyDescent="0.2">
      <c r="M221" t="s">
        <v>832</v>
      </c>
      <c r="N221" t="s">
        <v>500</v>
      </c>
      <c r="O221" t="s">
        <v>151</v>
      </c>
      <c r="P221" s="125" t="s">
        <v>1555</v>
      </c>
      <c r="Q221" s="125" t="s">
        <v>1644</v>
      </c>
      <c r="R221" s="125" t="s">
        <v>1645</v>
      </c>
    </row>
    <row r="222" spans="13:18" x14ac:dyDescent="0.2">
      <c r="M222" t="s">
        <v>833</v>
      </c>
      <c r="N222" t="s">
        <v>501</v>
      </c>
      <c r="O222" t="s">
        <v>151</v>
      </c>
      <c r="P222" s="125" t="s">
        <v>1556</v>
      </c>
      <c r="Q222" s="125" t="s">
        <v>1358</v>
      </c>
      <c r="R222" s="125" t="s">
        <v>70</v>
      </c>
    </row>
    <row r="223" spans="13:18" x14ac:dyDescent="0.2">
      <c r="M223" t="s">
        <v>834</v>
      </c>
      <c r="N223" t="s">
        <v>502</v>
      </c>
      <c r="O223" t="s">
        <v>151</v>
      </c>
      <c r="P223" s="125" t="s">
        <v>1557</v>
      </c>
      <c r="Q223" s="125" t="s">
        <v>1359</v>
      </c>
      <c r="R223" s="125" t="s">
        <v>661</v>
      </c>
    </row>
    <row r="224" spans="13:18" x14ac:dyDescent="0.2">
      <c r="M224" t="s">
        <v>835</v>
      </c>
      <c r="N224" t="s">
        <v>503</v>
      </c>
      <c r="O224" t="s">
        <v>151</v>
      </c>
      <c r="P224" s="125" t="s">
        <v>1558</v>
      </c>
      <c r="Q224" s="125" t="s">
        <v>1360</v>
      </c>
      <c r="R224" s="125" t="s">
        <v>71</v>
      </c>
    </row>
    <row r="225" spans="13:18" x14ac:dyDescent="0.2">
      <c r="M225" t="s">
        <v>836</v>
      </c>
      <c r="N225" t="s">
        <v>504</v>
      </c>
      <c r="O225" t="s">
        <v>151</v>
      </c>
      <c r="P225" s="125" t="s">
        <v>1559</v>
      </c>
      <c r="Q225" s="125" t="s">
        <v>1361</v>
      </c>
      <c r="R225" s="125" t="s">
        <v>662</v>
      </c>
    </row>
    <row r="226" spans="13:18" x14ac:dyDescent="0.2">
      <c r="M226" t="s">
        <v>837</v>
      </c>
      <c r="N226" t="s">
        <v>505</v>
      </c>
      <c r="O226" t="s">
        <v>151</v>
      </c>
      <c r="P226" s="125" t="s">
        <v>1560</v>
      </c>
      <c r="Q226" s="125" t="s">
        <v>1362</v>
      </c>
      <c r="R226" s="125" t="s">
        <v>101</v>
      </c>
    </row>
    <row r="227" spans="13:18" x14ac:dyDescent="0.2">
      <c r="M227" t="s">
        <v>838</v>
      </c>
      <c r="N227" t="s">
        <v>506</v>
      </c>
      <c r="O227" t="s">
        <v>151</v>
      </c>
      <c r="P227" s="125" t="s">
        <v>1561</v>
      </c>
      <c r="Q227" s="125" t="s">
        <v>1363</v>
      </c>
      <c r="R227" s="125" t="s">
        <v>663</v>
      </c>
    </row>
    <row r="228" spans="13:18" x14ac:dyDescent="0.2">
      <c r="M228" t="s">
        <v>839</v>
      </c>
      <c r="N228" t="s">
        <v>507</v>
      </c>
      <c r="O228" t="s">
        <v>151</v>
      </c>
      <c r="P228" s="125" t="s">
        <v>1562</v>
      </c>
      <c r="Q228" s="125" t="s">
        <v>1357</v>
      </c>
      <c r="R228" s="125" t="s">
        <v>69</v>
      </c>
    </row>
    <row r="229" spans="13:18" x14ac:dyDescent="0.2">
      <c r="M229" t="s">
        <v>840</v>
      </c>
      <c r="N229" t="s">
        <v>508</v>
      </c>
      <c r="O229" t="s">
        <v>151</v>
      </c>
      <c r="P229" s="125" t="s">
        <v>1563</v>
      </c>
      <c r="Q229" s="125" t="s">
        <v>1377</v>
      </c>
      <c r="R229" s="125" t="s">
        <v>700</v>
      </c>
    </row>
    <row r="230" spans="13:18" x14ac:dyDescent="0.2">
      <c r="M230" t="s">
        <v>841</v>
      </c>
      <c r="N230" t="s">
        <v>509</v>
      </c>
      <c r="O230" t="s">
        <v>151</v>
      </c>
      <c r="P230" s="125" t="s">
        <v>1564</v>
      </c>
      <c r="Q230" s="125" t="s">
        <v>1378</v>
      </c>
      <c r="R230" s="125" t="s">
        <v>1379</v>
      </c>
    </row>
    <row r="231" spans="13:18" x14ac:dyDescent="0.2">
      <c r="M231" t="s">
        <v>842</v>
      </c>
      <c r="N231" t="s">
        <v>510</v>
      </c>
      <c r="O231" t="s">
        <v>151</v>
      </c>
      <c r="P231" s="125" t="s">
        <v>1565</v>
      </c>
      <c r="Q231" s="125" t="s">
        <v>1380</v>
      </c>
      <c r="R231" s="125" t="s">
        <v>73</v>
      </c>
    </row>
    <row r="232" spans="13:18" x14ac:dyDescent="0.2">
      <c r="M232" t="s">
        <v>843</v>
      </c>
      <c r="N232" t="s">
        <v>511</v>
      </c>
      <c r="O232" t="s">
        <v>151</v>
      </c>
      <c r="P232" s="125" t="s">
        <v>1566</v>
      </c>
      <c r="Q232" s="125" t="s">
        <v>1381</v>
      </c>
      <c r="R232" s="125" t="s">
        <v>676</v>
      </c>
    </row>
    <row r="233" spans="13:18" x14ac:dyDescent="0.2">
      <c r="M233" t="s">
        <v>844</v>
      </c>
      <c r="N233" t="s">
        <v>512</v>
      </c>
      <c r="O233" t="s">
        <v>151</v>
      </c>
      <c r="P233" s="125" t="s">
        <v>1567</v>
      </c>
      <c r="Q233" s="125" t="s">
        <v>1382</v>
      </c>
      <c r="R233" s="125" t="s">
        <v>677</v>
      </c>
    </row>
    <row r="234" spans="13:18" x14ac:dyDescent="0.2">
      <c r="M234" t="s">
        <v>845</v>
      </c>
      <c r="N234" t="s">
        <v>513</v>
      </c>
      <c r="O234" t="s">
        <v>151</v>
      </c>
      <c r="P234" s="125" t="s">
        <v>1568</v>
      </c>
      <c r="Q234" s="125" t="s">
        <v>1383</v>
      </c>
      <c r="R234" s="125" t="s">
        <v>102</v>
      </c>
    </row>
    <row r="235" spans="13:18" x14ac:dyDescent="0.2">
      <c r="M235" t="s">
        <v>846</v>
      </c>
      <c r="N235" t="s">
        <v>514</v>
      </c>
      <c r="O235" t="s">
        <v>151</v>
      </c>
      <c r="P235" s="125" t="s">
        <v>1569</v>
      </c>
      <c r="Q235" s="125" t="s">
        <v>1384</v>
      </c>
      <c r="R235" s="125" t="s">
        <v>678</v>
      </c>
    </row>
    <row r="236" spans="13:18" x14ac:dyDescent="0.2">
      <c r="M236" t="s">
        <v>847</v>
      </c>
      <c r="N236" t="s">
        <v>515</v>
      </c>
      <c r="O236" t="s">
        <v>151</v>
      </c>
      <c r="P236" s="125" t="s">
        <v>1570</v>
      </c>
      <c r="Q236" s="125" t="s">
        <v>1369</v>
      </c>
      <c r="R236" s="125" t="s">
        <v>669</v>
      </c>
    </row>
    <row r="237" spans="13:18" x14ac:dyDescent="0.2">
      <c r="M237" t="s">
        <v>848</v>
      </c>
      <c r="N237" t="s">
        <v>516</v>
      </c>
      <c r="O237" t="s">
        <v>151</v>
      </c>
      <c r="P237" s="125" t="s">
        <v>1571</v>
      </c>
      <c r="Q237" s="125" t="s">
        <v>1370</v>
      </c>
      <c r="R237" s="125" t="s">
        <v>670</v>
      </c>
    </row>
    <row r="238" spans="13:18" x14ac:dyDescent="0.2">
      <c r="M238" t="s">
        <v>849</v>
      </c>
      <c r="N238" t="s">
        <v>517</v>
      </c>
      <c r="O238" t="s">
        <v>151</v>
      </c>
      <c r="P238" s="125" t="s">
        <v>1572</v>
      </c>
      <c r="Q238" s="125" t="s">
        <v>1371</v>
      </c>
      <c r="R238" s="125" t="s">
        <v>671</v>
      </c>
    </row>
    <row r="239" spans="13:18" x14ac:dyDescent="0.2">
      <c r="M239" t="s">
        <v>850</v>
      </c>
      <c r="N239" t="s">
        <v>518</v>
      </c>
      <c r="O239" t="s">
        <v>151</v>
      </c>
      <c r="P239" s="125" t="s">
        <v>1573</v>
      </c>
      <c r="Q239" s="125" t="s">
        <v>1385</v>
      </c>
      <c r="R239" s="125" t="s">
        <v>679</v>
      </c>
    </row>
    <row r="240" spans="13:18" x14ac:dyDescent="0.2">
      <c r="M240" t="s">
        <v>851</v>
      </c>
      <c r="N240" t="s">
        <v>519</v>
      </c>
      <c r="O240" t="s">
        <v>151</v>
      </c>
      <c r="P240" s="125" t="s">
        <v>1574</v>
      </c>
      <c r="Q240" s="125" t="s">
        <v>1386</v>
      </c>
      <c r="R240" s="125" t="s">
        <v>103</v>
      </c>
    </row>
    <row r="241" spans="13:18" x14ac:dyDescent="0.2">
      <c r="M241" t="s">
        <v>852</v>
      </c>
      <c r="N241" t="s">
        <v>520</v>
      </c>
      <c r="O241" t="s">
        <v>151</v>
      </c>
      <c r="P241" s="125" t="s">
        <v>1575</v>
      </c>
      <c r="Q241" s="125" t="s">
        <v>1387</v>
      </c>
      <c r="R241" s="125" t="s">
        <v>680</v>
      </c>
    </row>
    <row r="242" spans="13:18" x14ac:dyDescent="0.2">
      <c r="M242" t="s">
        <v>853</v>
      </c>
      <c r="N242" t="s">
        <v>521</v>
      </c>
      <c r="O242" t="s">
        <v>151</v>
      </c>
      <c r="P242" s="125" t="s">
        <v>1576</v>
      </c>
      <c r="Q242" s="125" t="s">
        <v>74</v>
      </c>
      <c r="R242" s="125" t="s">
        <v>104</v>
      </c>
    </row>
    <row r="243" spans="13:18" x14ac:dyDescent="0.2">
      <c r="M243" t="s">
        <v>854</v>
      </c>
      <c r="N243" t="s">
        <v>522</v>
      </c>
      <c r="O243" t="s">
        <v>151</v>
      </c>
      <c r="P243" s="125" t="s">
        <v>1577</v>
      </c>
      <c r="Q243" s="125" t="s">
        <v>1388</v>
      </c>
      <c r="R243" s="125" t="s">
        <v>75</v>
      </c>
    </row>
    <row r="244" spans="13:18" x14ac:dyDescent="0.2">
      <c r="M244" t="s">
        <v>855</v>
      </c>
      <c r="N244" t="s">
        <v>523</v>
      </c>
      <c r="O244" t="s">
        <v>151</v>
      </c>
      <c r="P244" s="125" t="s">
        <v>1578</v>
      </c>
      <c r="Q244" s="125" t="s">
        <v>1372</v>
      </c>
      <c r="R244" s="125" t="s">
        <v>672</v>
      </c>
    </row>
    <row r="245" spans="13:18" x14ac:dyDescent="0.2">
      <c r="M245" t="s">
        <v>856</v>
      </c>
      <c r="N245" t="s">
        <v>524</v>
      </c>
      <c r="O245" t="s">
        <v>151</v>
      </c>
      <c r="P245" s="125" t="s">
        <v>1579</v>
      </c>
      <c r="Q245" s="125" t="s">
        <v>1373</v>
      </c>
      <c r="R245" s="125" t="s">
        <v>673</v>
      </c>
    </row>
    <row r="246" spans="13:18" x14ac:dyDescent="0.2">
      <c r="M246" t="s">
        <v>857</v>
      </c>
      <c r="N246" t="s">
        <v>525</v>
      </c>
      <c r="O246" t="s">
        <v>151</v>
      </c>
      <c r="P246" s="125" t="s">
        <v>1580</v>
      </c>
      <c r="Q246" s="125" t="s">
        <v>1374</v>
      </c>
      <c r="R246" s="125" t="s">
        <v>76</v>
      </c>
    </row>
    <row r="247" spans="13:18" x14ac:dyDescent="0.2">
      <c r="M247" t="s">
        <v>858</v>
      </c>
      <c r="N247" t="s">
        <v>526</v>
      </c>
      <c r="O247" t="s">
        <v>151</v>
      </c>
      <c r="P247" s="125" t="s">
        <v>1581</v>
      </c>
      <c r="Q247" s="125" t="s">
        <v>1375</v>
      </c>
      <c r="R247" s="125" t="s">
        <v>674</v>
      </c>
    </row>
    <row r="248" spans="13:18" x14ac:dyDescent="0.2">
      <c r="M248" t="s">
        <v>859</v>
      </c>
      <c r="N248" t="s">
        <v>527</v>
      </c>
      <c r="O248" t="s">
        <v>151</v>
      </c>
      <c r="P248" s="125" t="s">
        <v>1582</v>
      </c>
      <c r="Q248" s="125" t="s">
        <v>1376</v>
      </c>
      <c r="R248" s="125" t="s">
        <v>675</v>
      </c>
    </row>
    <row r="249" spans="13:18" x14ac:dyDescent="0.2">
      <c r="M249" t="s">
        <v>860</v>
      </c>
      <c r="N249" t="s">
        <v>528</v>
      </c>
      <c r="O249" t="s">
        <v>151</v>
      </c>
      <c r="P249" s="125" t="s">
        <v>1583</v>
      </c>
      <c r="Q249" s="125" t="s">
        <v>1405</v>
      </c>
      <c r="R249" s="125" t="s">
        <v>79</v>
      </c>
    </row>
    <row r="250" spans="13:18" x14ac:dyDescent="0.2">
      <c r="M250" t="s">
        <v>861</v>
      </c>
      <c r="N250" t="s">
        <v>529</v>
      </c>
      <c r="O250" t="s">
        <v>151</v>
      </c>
      <c r="P250" s="125" t="s">
        <v>1584</v>
      </c>
      <c r="Q250" s="125" t="s">
        <v>1406</v>
      </c>
      <c r="R250" s="125" t="s">
        <v>694</v>
      </c>
    </row>
    <row r="251" spans="13:18" x14ac:dyDescent="0.2">
      <c r="M251" t="s">
        <v>862</v>
      </c>
      <c r="N251" t="s">
        <v>530</v>
      </c>
      <c r="O251" t="s">
        <v>151</v>
      </c>
      <c r="P251" s="125" t="s">
        <v>1585</v>
      </c>
      <c r="Q251" s="125" t="s">
        <v>1407</v>
      </c>
      <c r="R251" s="125" t="s">
        <v>695</v>
      </c>
    </row>
    <row r="252" spans="13:18" x14ac:dyDescent="0.2">
      <c r="M252" t="s">
        <v>863</v>
      </c>
      <c r="N252" t="s">
        <v>531</v>
      </c>
      <c r="O252" t="s">
        <v>151</v>
      </c>
      <c r="P252" s="125" t="s">
        <v>1586</v>
      </c>
      <c r="Q252" s="125" t="s">
        <v>1408</v>
      </c>
      <c r="R252" s="125" t="s">
        <v>80</v>
      </c>
    </row>
    <row r="253" spans="13:18" x14ac:dyDescent="0.2">
      <c r="M253" t="s">
        <v>864</v>
      </c>
      <c r="N253" t="s">
        <v>532</v>
      </c>
      <c r="O253" t="s">
        <v>151</v>
      </c>
      <c r="P253" s="125" t="s">
        <v>1587</v>
      </c>
      <c r="Q253" s="125" t="s">
        <v>1409</v>
      </c>
      <c r="R253" s="125" t="s">
        <v>696</v>
      </c>
    </row>
    <row r="254" spans="13:18" x14ac:dyDescent="0.2">
      <c r="M254" t="s">
        <v>865</v>
      </c>
      <c r="N254" t="s">
        <v>533</v>
      </c>
      <c r="O254" t="s">
        <v>151</v>
      </c>
      <c r="P254" s="125" t="s">
        <v>1588</v>
      </c>
      <c r="Q254" s="125" t="s">
        <v>1410</v>
      </c>
      <c r="R254" s="125" t="s">
        <v>697</v>
      </c>
    </row>
    <row r="255" spans="13:18" x14ac:dyDescent="0.2">
      <c r="M255" t="s">
        <v>866</v>
      </c>
      <c r="N255" t="s">
        <v>534</v>
      </c>
      <c r="O255" t="s">
        <v>151</v>
      </c>
      <c r="P255" s="125" t="s">
        <v>1589</v>
      </c>
      <c r="Q255" s="125" t="s">
        <v>1630</v>
      </c>
      <c r="R255" s="125" t="s">
        <v>1631</v>
      </c>
    </row>
    <row r="256" spans="13:18" x14ac:dyDescent="0.2">
      <c r="M256" t="s">
        <v>867</v>
      </c>
      <c r="N256" t="s">
        <v>535</v>
      </c>
      <c r="O256" t="s">
        <v>151</v>
      </c>
      <c r="P256" s="125" t="s">
        <v>1590</v>
      </c>
      <c r="Q256" s="125" t="s">
        <v>1390</v>
      </c>
      <c r="R256" s="125" t="s">
        <v>77</v>
      </c>
    </row>
    <row r="257" spans="13:18" x14ac:dyDescent="0.2">
      <c r="M257" t="s">
        <v>868</v>
      </c>
      <c r="N257" t="s">
        <v>549</v>
      </c>
      <c r="O257" t="s">
        <v>151</v>
      </c>
      <c r="P257" s="125" t="s">
        <v>1591</v>
      </c>
      <c r="Q257" s="125" t="s">
        <v>1391</v>
      </c>
      <c r="R257" s="125" t="s">
        <v>681</v>
      </c>
    </row>
    <row r="258" spans="13:18" x14ac:dyDescent="0.2">
      <c r="M258" t="s">
        <v>869</v>
      </c>
      <c r="N258" t="s">
        <v>550</v>
      </c>
      <c r="O258" t="s">
        <v>151</v>
      </c>
      <c r="P258" s="125" t="s">
        <v>1592</v>
      </c>
      <c r="Q258" s="125" t="s">
        <v>1392</v>
      </c>
      <c r="R258" s="125" t="s">
        <v>682</v>
      </c>
    </row>
    <row r="259" spans="13:18" x14ac:dyDescent="0.2">
      <c r="M259" t="s">
        <v>870</v>
      </c>
      <c r="N259" t="s">
        <v>551</v>
      </c>
      <c r="O259" t="s">
        <v>151</v>
      </c>
      <c r="P259" s="125" t="s">
        <v>1593</v>
      </c>
      <c r="Q259" s="125" t="s">
        <v>1393</v>
      </c>
      <c r="R259" s="125" t="s">
        <v>78</v>
      </c>
    </row>
    <row r="260" spans="13:18" x14ac:dyDescent="0.2">
      <c r="M260" t="s">
        <v>871</v>
      </c>
      <c r="N260" t="s">
        <v>552</v>
      </c>
      <c r="O260" t="s">
        <v>151</v>
      </c>
      <c r="P260" s="125" t="s">
        <v>1594</v>
      </c>
      <c r="Q260" s="125" t="s">
        <v>1394</v>
      </c>
      <c r="R260" s="125" t="s">
        <v>683</v>
      </c>
    </row>
    <row r="261" spans="13:18" x14ac:dyDescent="0.2">
      <c r="M261" t="s">
        <v>872</v>
      </c>
      <c r="N261" t="s">
        <v>553</v>
      </c>
      <c r="O261" t="s">
        <v>151</v>
      </c>
      <c r="P261" s="125" t="s">
        <v>1595</v>
      </c>
      <c r="Q261" s="125" t="s">
        <v>1395</v>
      </c>
      <c r="R261" s="125" t="s">
        <v>684</v>
      </c>
    </row>
    <row r="262" spans="13:18" x14ac:dyDescent="0.2">
      <c r="M262" t="s">
        <v>873</v>
      </c>
      <c r="N262" t="s">
        <v>554</v>
      </c>
      <c r="O262" t="s">
        <v>151</v>
      </c>
      <c r="P262" s="125" t="s">
        <v>1596</v>
      </c>
      <c r="Q262" s="125" t="s">
        <v>1396</v>
      </c>
      <c r="R262" s="125" t="s">
        <v>685</v>
      </c>
    </row>
    <row r="263" spans="13:18" x14ac:dyDescent="0.2">
      <c r="M263" t="s">
        <v>874</v>
      </c>
      <c r="N263" t="s">
        <v>555</v>
      </c>
      <c r="O263" t="s">
        <v>151</v>
      </c>
      <c r="P263" s="125" t="s">
        <v>1597</v>
      </c>
      <c r="Q263" s="125" t="s">
        <v>1397</v>
      </c>
      <c r="R263" s="125" t="s">
        <v>686</v>
      </c>
    </row>
    <row r="264" spans="13:18" x14ac:dyDescent="0.2">
      <c r="M264" t="s">
        <v>875</v>
      </c>
      <c r="N264" t="s">
        <v>556</v>
      </c>
      <c r="O264" t="s">
        <v>151</v>
      </c>
      <c r="P264" s="125" t="s">
        <v>1598</v>
      </c>
      <c r="Q264" s="125" t="s">
        <v>1398</v>
      </c>
      <c r="R264" s="125" t="s">
        <v>687</v>
      </c>
    </row>
    <row r="265" spans="13:18" x14ac:dyDescent="0.2">
      <c r="M265" t="s">
        <v>876</v>
      </c>
      <c r="N265" t="s">
        <v>557</v>
      </c>
      <c r="O265" t="s">
        <v>151</v>
      </c>
      <c r="P265" s="125" t="s">
        <v>1599</v>
      </c>
      <c r="Q265" s="125" t="s">
        <v>1399</v>
      </c>
      <c r="R265" s="125" t="s">
        <v>688</v>
      </c>
    </row>
    <row r="266" spans="13:18" x14ac:dyDescent="0.2">
      <c r="M266" t="s">
        <v>877</v>
      </c>
      <c r="N266" t="s">
        <v>558</v>
      </c>
      <c r="O266" t="s">
        <v>151</v>
      </c>
      <c r="P266" s="125" t="s">
        <v>1600</v>
      </c>
      <c r="Q266" s="125" t="s">
        <v>1402</v>
      </c>
      <c r="R266" s="125" t="s">
        <v>691</v>
      </c>
    </row>
    <row r="267" spans="13:18" x14ac:dyDescent="0.2">
      <c r="M267" t="s">
        <v>878</v>
      </c>
      <c r="N267" t="s">
        <v>559</v>
      </c>
      <c r="O267" t="s">
        <v>151</v>
      </c>
      <c r="P267" s="125" t="s">
        <v>1601</v>
      </c>
      <c r="Q267" s="125" t="s">
        <v>1400</v>
      </c>
      <c r="R267" s="125" t="s">
        <v>689</v>
      </c>
    </row>
    <row r="268" spans="13:18" x14ac:dyDescent="0.2">
      <c r="M268" t="s">
        <v>879</v>
      </c>
      <c r="N268" t="s">
        <v>560</v>
      </c>
      <c r="O268" t="s">
        <v>151</v>
      </c>
      <c r="P268" s="125" t="s">
        <v>1602</v>
      </c>
      <c r="Q268" s="125" t="s">
        <v>1403</v>
      </c>
      <c r="R268" s="125" t="s">
        <v>692</v>
      </c>
    </row>
    <row r="269" spans="13:18" x14ac:dyDescent="0.2">
      <c r="M269" t="s">
        <v>880</v>
      </c>
      <c r="N269" t="s">
        <v>561</v>
      </c>
      <c r="O269" t="s">
        <v>151</v>
      </c>
      <c r="P269" s="125" t="s">
        <v>1603</v>
      </c>
      <c r="Q269" s="125" t="s">
        <v>1404</v>
      </c>
      <c r="R269" s="125" t="s">
        <v>693</v>
      </c>
    </row>
    <row r="270" spans="13:18" x14ac:dyDescent="0.2">
      <c r="M270" t="s">
        <v>881</v>
      </c>
      <c r="N270" t="s">
        <v>562</v>
      </c>
      <c r="O270" t="s">
        <v>151</v>
      </c>
      <c r="P270" s="125" t="s">
        <v>1604</v>
      </c>
      <c r="Q270" s="125" t="s">
        <v>1401</v>
      </c>
      <c r="R270" s="125" t="s">
        <v>690</v>
      </c>
    </row>
    <row r="271" spans="13:18" x14ac:dyDescent="0.2">
      <c r="M271" t="s">
        <v>882</v>
      </c>
      <c r="N271" t="s">
        <v>563</v>
      </c>
      <c r="O271" t="s">
        <v>151</v>
      </c>
      <c r="P271" s="125" t="s">
        <v>1605</v>
      </c>
      <c r="Q271" s="125" t="s">
        <v>1275</v>
      </c>
      <c r="R271" s="125" t="s">
        <v>548</v>
      </c>
    </row>
    <row r="272" spans="13:18" x14ac:dyDescent="0.2">
      <c r="M272" t="s">
        <v>883</v>
      </c>
      <c r="N272" t="s">
        <v>564</v>
      </c>
      <c r="O272" t="s">
        <v>151</v>
      </c>
      <c r="P272" s="125" t="s">
        <v>1606</v>
      </c>
      <c r="Q272" s="125" t="s">
        <v>1632</v>
      </c>
      <c r="R272" s="125" t="s">
        <v>72</v>
      </c>
    </row>
    <row r="273" spans="13:18" x14ac:dyDescent="0.2">
      <c r="M273" t="s">
        <v>884</v>
      </c>
      <c r="N273" t="s">
        <v>565</v>
      </c>
      <c r="O273" t="s">
        <v>151</v>
      </c>
      <c r="P273" s="125" t="s">
        <v>1607</v>
      </c>
      <c r="Q273" s="125" t="s">
        <v>1276</v>
      </c>
      <c r="R273" s="125" t="s">
        <v>605</v>
      </c>
    </row>
    <row r="274" spans="13:18" x14ac:dyDescent="0.2">
      <c r="M274" t="s">
        <v>885</v>
      </c>
      <c r="N274" t="s">
        <v>566</v>
      </c>
      <c r="O274" t="s">
        <v>151</v>
      </c>
      <c r="P274" s="125" t="s">
        <v>1608</v>
      </c>
      <c r="Q274" s="125" t="s">
        <v>1349</v>
      </c>
      <c r="R274" s="125" t="s">
        <v>658</v>
      </c>
    </row>
    <row r="275" spans="13:18" x14ac:dyDescent="0.2">
      <c r="M275" t="s">
        <v>886</v>
      </c>
      <c r="N275" t="s">
        <v>567</v>
      </c>
      <c r="O275" t="s">
        <v>151</v>
      </c>
      <c r="P275" s="125" t="s">
        <v>1609</v>
      </c>
      <c r="Q275" s="125" t="s">
        <v>1277</v>
      </c>
      <c r="R275" s="125" t="s">
        <v>606</v>
      </c>
    </row>
    <row r="276" spans="13:18" x14ac:dyDescent="0.2">
      <c r="M276" t="s">
        <v>887</v>
      </c>
      <c r="N276" t="s">
        <v>568</v>
      </c>
      <c r="O276" t="s">
        <v>151</v>
      </c>
      <c r="P276" s="125" t="s">
        <v>1610</v>
      </c>
      <c r="Q276" s="125" t="s">
        <v>1278</v>
      </c>
      <c r="R276" s="125" t="s">
        <v>607</v>
      </c>
    </row>
    <row r="277" spans="13:18" x14ac:dyDescent="0.2">
      <c r="M277" t="s">
        <v>888</v>
      </c>
      <c r="N277" t="s">
        <v>569</v>
      </c>
      <c r="O277" t="s">
        <v>151</v>
      </c>
      <c r="P277" s="125" t="s">
        <v>1611</v>
      </c>
      <c r="Q277" s="125" t="s">
        <v>1389</v>
      </c>
      <c r="R277" s="125" t="s">
        <v>595</v>
      </c>
    </row>
    <row r="278" spans="13:18" x14ac:dyDescent="0.2">
      <c r="M278" t="s">
        <v>889</v>
      </c>
      <c r="N278" t="s">
        <v>570</v>
      </c>
      <c r="O278" t="s">
        <v>151</v>
      </c>
      <c r="P278" s="125" t="s">
        <v>1612</v>
      </c>
      <c r="Q278" s="125" t="s">
        <v>1350</v>
      </c>
      <c r="R278" s="125" t="s">
        <v>62</v>
      </c>
    </row>
    <row r="279" spans="13:18" x14ac:dyDescent="0.2">
      <c r="M279" t="s">
        <v>890</v>
      </c>
      <c r="N279" t="s">
        <v>571</v>
      </c>
      <c r="O279" t="s">
        <v>151</v>
      </c>
      <c r="P279" s="125" t="s">
        <v>1613</v>
      </c>
      <c r="Q279" s="125" t="s">
        <v>1309</v>
      </c>
      <c r="R279" s="125" t="s">
        <v>628</v>
      </c>
    </row>
    <row r="280" spans="13:18" x14ac:dyDescent="0.2">
      <c r="M280">
        <v>239027</v>
      </c>
      <c r="N280" t="s">
        <v>1182</v>
      </c>
      <c r="O280" t="s">
        <v>151</v>
      </c>
      <c r="P280" s="125" t="s">
        <v>1218</v>
      </c>
      <c r="Q280" s="125"/>
      <c r="R280" s="125" t="s">
        <v>1182</v>
      </c>
    </row>
    <row r="281" spans="13:18" x14ac:dyDescent="0.2">
      <c r="M281">
        <v>211007</v>
      </c>
      <c r="N281" t="s">
        <v>1686</v>
      </c>
      <c r="O281" t="s">
        <v>149</v>
      </c>
      <c r="P281" s="125" t="s">
        <v>1726</v>
      </c>
      <c r="Q281" s="125" t="s">
        <v>1685</v>
      </c>
      <c r="R281" s="125" t="s">
        <v>1687</v>
      </c>
    </row>
    <row r="282" spans="13:18" x14ac:dyDescent="0.2">
      <c r="P282" s="125"/>
      <c r="Q282" s="125"/>
      <c r="R282" s="125"/>
    </row>
    <row r="283" spans="13:18" x14ac:dyDescent="0.2">
      <c r="P283" s="125"/>
      <c r="Q283" s="125"/>
      <c r="R283" s="125"/>
    </row>
    <row r="284" spans="13:18" x14ac:dyDescent="0.2">
      <c r="P284" s="125"/>
      <c r="Q284" s="125"/>
      <c r="R284" s="125"/>
    </row>
    <row r="285" spans="13:18" x14ac:dyDescent="0.2">
      <c r="P285" s="125"/>
      <c r="Q285" s="125"/>
      <c r="R285" s="125"/>
    </row>
    <row r="286" spans="13:18" x14ac:dyDescent="0.2">
      <c r="M286" s="126">
        <v>227360</v>
      </c>
      <c r="N286" s="127" t="s">
        <v>1633</v>
      </c>
      <c r="O286" t="s">
        <v>151</v>
      </c>
      <c r="P286" s="125" t="s">
        <v>1634</v>
      </c>
      <c r="Q286" s="125" t="s">
        <v>1638</v>
      </c>
      <c r="R286" s="125" t="s">
        <v>1636</v>
      </c>
    </row>
    <row r="287" spans="13:18" x14ac:dyDescent="0.2">
      <c r="M287" s="126">
        <v>227361</v>
      </c>
      <c r="N287" s="127" t="s">
        <v>171</v>
      </c>
      <c r="O287" t="s">
        <v>151</v>
      </c>
      <c r="P287" s="125" t="s">
        <v>1635</v>
      </c>
      <c r="Q287" s="125" t="s">
        <v>1639</v>
      </c>
      <c r="R287" s="125" t="s">
        <v>1637</v>
      </c>
    </row>
    <row r="288" spans="13:18" x14ac:dyDescent="0.2">
      <c r="M288">
        <v>210000</v>
      </c>
      <c r="N288" t="s">
        <v>1049</v>
      </c>
      <c r="O288" t="s">
        <v>149</v>
      </c>
      <c r="P288" s="125" t="s">
        <v>1085</v>
      </c>
      <c r="Q288" s="125" t="s">
        <v>1048</v>
      </c>
      <c r="R288" s="125" t="s">
        <v>1050</v>
      </c>
    </row>
    <row r="289" spans="13:18" x14ac:dyDescent="0.2">
      <c r="M289">
        <v>211013</v>
      </c>
      <c r="N289" t="s">
        <v>1679</v>
      </c>
      <c r="O289" t="s">
        <v>149</v>
      </c>
      <c r="P289" s="125" t="s">
        <v>1719</v>
      </c>
      <c r="Q289" s="125" t="s">
        <v>1678</v>
      </c>
      <c r="R289" s="125" t="s">
        <v>1680</v>
      </c>
    </row>
    <row r="290" spans="13:18" x14ac:dyDescent="0.2">
      <c r="M290">
        <v>211012</v>
      </c>
      <c r="N290" t="s">
        <v>1682</v>
      </c>
      <c r="O290" t="s">
        <v>149</v>
      </c>
      <c r="P290" s="125" t="s">
        <v>1720</v>
      </c>
      <c r="Q290" s="125" t="s">
        <v>1681</v>
      </c>
      <c r="R290" s="125" t="s">
        <v>1683</v>
      </c>
    </row>
    <row r="291" spans="13:18" x14ac:dyDescent="0.2">
      <c r="N291" t="s">
        <v>1684</v>
      </c>
      <c r="O291" t="s">
        <v>149</v>
      </c>
      <c r="P291" s="125" t="s">
        <v>1721</v>
      </c>
      <c r="Q291" s="125" t="s">
        <v>1012</v>
      </c>
      <c r="R291" s="125" t="s">
        <v>1684</v>
      </c>
    </row>
    <row r="292" spans="13:18" x14ac:dyDescent="0.2">
      <c r="M292">
        <v>210040</v>
      </c>
      <c r="N292" t="s">
        <v>1014</v>
      </c>
      <c r="O292" t="s">
        <v>149</v>
      </c>
      <c r="P292" s="125" t="s">
        <v>1722</v>
      </c>
      <c r="Q292" s="125" t="s">
        <v>1013</v>
      </c>
      <c r="R292" s="125" t="s">
        <v>1014</v>
      </c>
    </row>
    <row r="293" spans="13:18" x14ac:dyDescent="0.2">
      <c r="M293">
        <v>210025</v>
      </c>
      <c r="N293" t="s">
        <v>1016</v>
      </c>
      <c r="O293" t="s">
        <v>149</v>
      </c>
      <c r="P293" s="125" t="s">
        <v>1723</v>
      </c>
      <c r="Q293" s="125" t="s">
        <v>1015</v>
      </c>
      <c r="R293" s="125" t="s">
        <v>1016</v>
      </c>
    </row>
    <row r="294" spans="13:18" x14ac:dyDescent="0.2">
      <c r="M294">
        <v>210011</v>
      </c>
      <c r="N294" t="s">
        <v>1018</v>
      </c>
      <c r="O294" t="s">
        <v>149</v>
      </c>
      <c r="P294" s="125" t="s">
        <v>1724</v>
      </c>
      <c r="Q294" s="125" t="s">
        <v>1017</v>
      </c>
      <c r="R294" s="125" t="s">
        <v>1019</v>
      </c>
    </row>
    <row r="295" spans="13:18" x14ac:dyDescent="0.2">
      <c r="M295">
        <v>210021</v>
      </c>
      <c r="N295" t="s">
        <v>1021</v>
      </c>
      <c r="O295" t="s">
        <v>149</v>
      </c>
      <c r="P295" s="125" t="s">
        <v>1725</v>
      </c>
      <c r="Q295" s="125" t="s">
        <v>1020</v>
      </c>
      <c r="R295" s="125" t="s">
        <v>1021</v>
      </c>
    </row>
    <row r="296" spans="13:18" x14ac:dyDescent="0.2">
      <c r="M296">
        <v>211007</v>
      </c>
      <c r="N296" t="s">
        <v>1686</v>
      </c>
      <c r="O296" t="s">
        <v>149</v>
      </c>
      <c r="P296" s="125" t="s">
        <v>1726</v>
      </c>
      <c r="Q296" s="125" t="s">
        <v>1685</v>
      </c>
      <c r="R296" s="125" t="s">
        <v>1687</v>
      </c>
    </row>
    <row r="297" spans="13:18" x14ac:dyDescent="0.2">
      <c r="M297">
        <v>210115</v>
      </c>
      <c r="N297" t="s">
        <v>1023</v>
      </c>
      <c r="O297" t="s">
        <v>149</v>
      </c>
      <c r="P297" s="125" t="s">
        <v>1727</v>
      </c>
      <c r="Q297" s="125" t="s">
        <v>1022</v>
      </c>
      <c r="R297" s="125" t="s">
        <v>1023</v>
      </c>
    </row>
    <row r="298" spans="13:18" x14ac:dyDescent="0.2">
      <c r="M298">
        <v>211005</v>
      </c>
      <c r="N298" t="s">
        <v>1689</v>
      </c>
      <c r="O298" t="s">
        <v>149</v>
      </c>
      <c r="P298" s="125" t="s">
        <v>1728</v>
      </c>
      <c r="Q298" s="125" t="s">
        <v>1688</v>
      </c>
      <c r="R298" s="125" t="s">
        <v>1690</v>
      </c>
    </row>
    <row r="299" spans="13:18" x14ac:dyDescent="0.2">
      <c r="M299">
        <v>210028</v>
      </c>
      <c r="N299" t="s">
        <v>1025</v>
      </c>
      <c r="O299" t="s">
        <v>149</v>
      </c>
      <c r="P299" s="125" t="s">
        <v>1729</v>
      </c>
      <c r="Q299" s="125" t="s">
        <v>1024</v>
      </c>
      <c r="R299" s="125" t="s">
        <v>1026</v>
      </c>
    </row>
    <row r="300" spans="13:18" x14ac:dyDescent="0.2">
      <c r="M300">
        <v>210026</v>
      </c>
      <c r="N300" t="s">
        <v>1028</v>
      </c>
      <c r="O300" t="s">
        <v>149</v>
      </c>
      <c r="P300" s="125" t="s">
        <v>1730</v>
      </c>
      <c r="Q300" s="125" t="s">
        <v>1027</v>
      </c>
      <c r="R300" s="125" t="s">
        <v>1029</v>
      </c>
    </row>
    <row r="301" spans="13:18" x14ac:dyDescent="0.2">
      <c r="M301">
        <v>210013</v>
      </c>
      <c r="N301" t="s">
        <v>1031</v>
      </c>
      <c r="O301" t="s">
        <v>149</v>
      </c>
      <c r="P301" s="125" t="s">
        <v>1731</v>
      </c>
      <c r="Q301" s="125" t="s">
        <v>1030</v>
      </c>
      <c r="R301" s="125" t="s">
        <v>1032</v>
      </c>
    </row>
    <row r="302" spans="13:18" x14ac:dyDescent="0.2">
      <c r="M302">
        <v>210078</v>
      </c>
      <c r="N302" t="s">
        <v>1034</v>
      </c>
      <c r="O302" t="s">
        <v>149</v>
      </c>
      <c r="P302" s="125" t="s">
        <v>1732</v>
      </c>
      <c r="Q302" s="125" t="s">
        <v>1033</v>
      </c>
      <c r="R302" s="125" t="s">
        <v>1035</v>
      </c>
    </row>
    <row r="303" spans="13:18" x14ac:dyDescent="0.2">
      <c r="M303">
        <v>210083</v>
      </c>
      <c r="N303" t="s">
        <v>1037</v>
      </c>
      <c r="O303" t="s">
        <v>149</v>
      </c>
      <c r="P303" s="125" t="s">
        <v>1733</v>
      </c>
      <c r="Q303" s="125" t="s">
        <v>1036</v>
      </c>
      <c r="R303" s="125" t="s">
        <v>1038</v>
      </c>
    </row>
    <row r="304" spans="13:18" x14ac:dyDescent="0.2">
      <c r="N304" t="s">
        <v>1040</v>
      </c>
      <c r="O304" t="s">
        <v>149</v>
      </c>
      <c r="P304" s="125" t="s">
        <v>1734</v>
      </c>
      <c r="Q304" s="125" t="s">
        <v>1039</v>
      </c>
      <c r="R304" s="125" t="s">
        <v>1041</v>
      </c>
    </row>
    <row r="305" spans="13:18" x14ac:dyDescent="0.2">
      <c r="M305">
        <v>210109</v>
      </c>
      <c r="N305" t="s">
        <v>1692</v>
      </c>
      <c r="O305" t="s">
        <v>149</v>
      </c>
      <c r="P305" s="125" t="s">
        <v>1735</v>
      </c>
      <c r="Q305" s="125" t="s">
        <v>1691</v>
      </c>
      <c r="R305" s="125" t="s">
        <v>1693</v>
      </c>
    </row>
    <row r="306" spans="13:18" x14ac:dyDescent="0.2">
      <c r="M306">
        <v>210111</v>
      </c>
      <c r="N306" t="s">
        <v>1043</v>
      </c>
      <c r="O306" t="s">
        <v>149</v>
      </c>
      <c r="P306" s="125" t="s">
        <v>1736</v>
      </c>
      <c r="Q306" s="125" t="s">
        <v>1042</v>
      </c>
      <c r="R306" s="125" t="s">
        <v>1044</v>
      </c>
    </row>
    <row r="307" spans="13:18" x14ac:dyDescent="0.2">
      <c r="M307">
        <v>233001</v>
      </c>
      <c r="N307" t="s">
        <v>1046</v>
      </c>
      <c r="O307" t="s">
        <v>149</v>
      </c>
      <c r="P307" s="125" t="s">
        <v>1737</v>
      </c>
      <c r="Q307" s="125" t="s">
        <v>1045</v>
      </c>
      <c r="R307" s="125" t="s">
        <v>1047</v>
      </c>
    </row>
    <row r="308" spans="13:18" x14ac:dyDescent="0.2">
      <c r="M308">
        <v>211005</v>
      </c>
      <c r="N308" t="s">
        <v>1695</v>
      </c>
      <c r="O308" t="s">
        <v>149</v>
      </c>
      <c r="P308" s="125" t="s">
        <v>1738</v>
      </c>
      <c r="Q308" s="125" t="s">
        <v>1694</v>
      </c>
      <c r="R308" s="125" t="s">
        <v>1696</v>
      </c>
    </row>
    <row r="309" spans="13:18" x14ac:dyDescent="0.2">
      <c r="M309">
        <v>211001</v>
      </c>
      <c r="N309" t="s">
        <v>1698</v>
      </c>
      <c r="O309" t="s">
        <v>149</v>
      </c>
      <c r="P309" s="125" t="s">
        <v>1739</v>
      </c>
      <c r="Q309" s="125" t="s">
        <v>1697</v>
      </c>
      <c r="R309" s="125" t="s">
        <v>1698</v>
      </c>
    </row>
    <row r="310" spans="13:18" x14ac:dyDescent="0.2">
      <c r="M310">
        <v>210000</v>
      </c>
      <c r="N310" t="s">
        <v>1049</v>
      </c>
      <c r="O310" t="s">
        <v>149</v>
      </c>
      <c r="P310" s="125" t="s">
        <v>1740</v>
      </c>
      <c r="Q310" s="125" t="s">
        <v>1048</v>
      </c>
      <c r="R310" s="125" t="s">
        <v>1050</v>
      </c>
    </row>
    <row r="311" spans="13:18" x14ac:dyDescent="0.2">
      <c r="M311">
        <v>210001</v>
      </c>
      <c r="N311" t="s">
        <v>1052</v>
      </c>
      <c r="O311" t="s">
        <v>149</v>
      </c>
      <c r="P311" s="125" t="s">
        <v>1741</v>
      </c>
      <c r="Q311" s="125" t="s">
        <v>1051</v>
      </c>
      <c r="R311" s="125" t="s">
        <v>1052</v>
      </c>
    </row>
    <row r="312" spans="13:18" x14ac:dyDescent="0.2">
      <c r="N312" t="s">
        <v>1054</v>
      </c>
      <c r="O312" t="s">
        <v>149</v>
      </c>
      <c r="P312" s="125" t="s">
        <v>1742</v>
      </c>
      <c r="Q312" s="125" t="s">
        <v>1053</v>
      </c>
      <c r="R312" s="125" t="s">
        <v>1054</v>
      </c>
    </row>
    <row r="313" spans="13:18" x14ac:dyDescent="0.2">
      <c r="M313">
        <v>210067</v>
      </c>
      <c r="N313" t="s">
        <v>1056</v>
      </c>
      <c r="O313" t="s">
        <v>149</v>
      </c>
      <c r="P313" s="125" t="s">
        <v>1743</v>
      </c>
      <c r="Q313" s="125" t="s">
        <v>1055</v>
      </c>
      <c r="R313" s="125" t="s">
        <v>1056</v>
      </c>
    </row>
    <row r="314" spans="13:18" x14ac:dyDescent="0.2">
      <c r="M314" t="s">
        <v>1699</v>
      </c>
      <c r="N314" t="s">
        <v>1058</v>
      </c>
      <c r="O314" t="s">
        <v>149</v>
      </c>
      <c r="P314" s="125" t="s">
        <v>1744</v>
      </c>
      <c r="Q314" s="125" t="s">
        <v>1057</v>
      </c>
      <c r="R314" s="125" t="s">
        <v>1058</v>
      </c>
    </row>
    <row r="315" spans="13:18" x14ac:dyDescent="0.2">
      <c r="N315" t="s">
        <v>1059</v>
      </c>
      <c r="O315" t="s">
        <v>149</v>
      </c>
      <c r="P315" s="125" t="s">
        <v>1745</v>
      </c>
      <c r="Q315" s="125" t="s">
        <v>1059</v>
      </c>
      <c r="R315" s="125" t="s">
        <v>1700</v>
      </c>
    </row>
    <row r="316" spans="13:18" x14ac:dyDescent="0.2">
      <c r="M316">
        <v>210064</v>
      </c>
      <c r="N316" t="s">
        <v>1061</v>
      </c>
      <c r="O316" t="s">
        <v>149</v>
      </c>
      <c r="P316" s="125" t="s">
        <v>1746</v>
      </c>
      <c r="Q316" s="125" t="s">
        <v>1060</v>
      </c>
      <c r="R316" s="125" t="s">
        <v>1061</v>
      </c>
    </row>
    <row r="317" spans="13:18" x14ac:dyDescent="0.2">
      <c r="M317">
        <v>241048</v>
      </c>
      <c r="N317" t="s">
        <v>1063</v>
      </c>
      <c r="O317" t="s">
        <v>149</v>
      </c>
      <c r="P317" s="125" t="s">
        <v>1747</v>
      </c>
      <c r="Q317" s="125" t="s">
        <v>1062</v>
      </c>
      <c r="R317" s="125" t="s">
        <v>1063</v>
      </c>
    </row>
    <row r="318" spans="13:18" x14ac:dyDescent="0.2">
      <c r="M318">
        <v>211006</v>
      </c>
      <c r="N318" t="s">
        <v>1701</v>
      </c>
      <c r="O318" t="s">
        <v>149</v>
      </c>
      <c r="P318" s="125" t="s">
        <v>1748</v>
      </c>
      <c r="Q318" s="125" t="s">
        <v>1701</v>
      </c>
      <c r="R318" s="125" t="s">
        <v>1702</v>
      </c>
    </row>
    <row r="319" spans="13:18" x14ac:dyDescent="0.2">
      <c r="M319">
        <v>210004</v>
      </c>
      <c r="N319" t="s">
        <v>1065</v>
      </c>
      <c r="O319" t="s">
        <v>149</v>
      </c>
      <c r="P319" s="125" t="s">
        <v>1749</v>
      </c>
      <c r="Q319" s="125" t="s">
        <v>1064</v>
      </c>
      <c r="R319" s="125" t="s">
        <v>1066</v>
      </c>
    </row>
    <row r="320" spans="13:18" x14ac:dyDescent="0.2">
      <c r="M320">
        <v>210022</v>
      </c>
      <c r="N320" t="s">
        <v>1068</v>
      </c>
      <c r="O320" t="s">
        <v>149</v>
      </c>
      <c r="P320" s="125" t="s">
        <v>1750</v>
      </c>
      <c r="Q320" s="125" t="s">
        <v>1067</v>
      </c>
      <c r="R320" s="125" t="s">
        <v>1068</v>
      </c>
    </row>
    <row r="321" spans="13:18" x14ac:dyDescent="0.2">
      <c r="M321">
        <v>211011</v>
      </c>
      <c r="N321" t="s">
        <v>1704</v>
      </c>
      <c r="O321" t="s">
        <v>149</v>
      </c>
      <c r="P321" s="125" t="s">
        <v>1751</v>
      </c>
      <c r="Q321" s="125" t="s">
        <v>1703</v>
      </c>
      <c r="R321" s="125" t="s">
        <v>1705</v>
      </c>
    </row>
    <row r="322" spans="13:18" x14ac:dyDescent="0.2">
      <c r="M322">
        <v>210037</v>
      </c>
      <c r="N322" t="s">
        <v>23</v>
      </c>
      <c r="O322" t="s">
        <v>149</v>
      </c>
      <c r="P322" s="125" t="s">
        <v>1752</v>
      </c>
      <c r="Q322" s="125" t="s">
        <v>1069</v>
      </c>
      <c r="R322" s="125" t="s">
        <v>23</v>
      </c>
    </row>
    <row r="323" spans="13:18" x14ac:dyDescent="0.2">
      <c r="M323">
        <v>211009</v>
      </c>
      <c r="N323" t="s">
        <v>1707</v>
      </c>
      <c r="O323" t="s">
        <v>149</v>
      </c>
      <c r="P323" s="125" t="s">
        <v>1753</v>
      </c>
      <c r="Q323" s="125" t="s">
        <v>1706</v>
      </c>
      <c r="R323" s="125" t="s">
        <v>1708</v>
      </c>
    </row>
    <row r="324" spans="13:18" x14ac:dyDescent="0.2">
      <c r="M324">
        <v>210073</v>
      </c>
      <c r="N324" t="s">
        <v>1071</v>
      </c>
      <c r="O324" t="s">
        <v>149</v>
      </c>
      <c r="P324" s="125" t="s">
        <v>1754</v>
      </c>
      <c r="Q324" s="125" t="s">
        <v>1070</v>
      </c>
      <c r="R324" s="125" t="s">
        <v>1071</v>
      </c>
    </row>
    <row r="325" spans="13:18" x14ac:dyDescent="0.2">
      <c r="M325">
        <v>211008</v>
      </c>
      <c r="N325" t="s">
        <v>1710</v>
      </c>
      <c r="O325" t="s">
        <v>149</v>
      </c>
      <c r="P325" s="125" t="s">
        <v>1755</v>
      </c>
      <c r="Q325" s="125" t="s">
        <v>1709</v>
      </c>
      <c r="R325" s="125" t="s">
        <v>1710</v>
      </c>
    </row>
    <row r="326" spans="13:18" x14ac:dyDescent="0.2">
      <c r="M326">
        <v>210034</v>
      </c>
      <c r="N326" t="s">
        <v>1073</v>
      </c>
      <c r="O326" t="s">
        <v>149</v>
      </c>
      <c r="P326" s="125" t="s">
        <v>1756</v>
      </c>
      <c r="Q326" s="125" t="s">
        <v>1072</v>
      </c>
      <c r="R326" s="125" t="s">
        <v>1074</v>
      </c>
    </row>
    <row r="327" spans="13:18" x14ac:dyDescent="0.2">
      <c r="M327">
        <v>211002</v>
      </c>
      <c r="N327" t="s">
        <v>1712</v>
      </c>
      <c r="O327" t="s">
        <v>149</v>
      </c>
      <c r="P327" s="125" t="s">
        <v>1757</v>
      </c>
      <c r="Q327" s="125" t="s">
        <v>1711</v>
      </c>
      <c r="R327" s="125" t="s">
        <v>1712</v>
      </c>
    </row>
    <row r="328" spans="13:18" x14ac:dyDescent="0.2">
      <c r="M328">
        <v>210096</v>
      </c>
      <c r="N328" t="s">
        <v>24</v>
      </c>
      <c r="O328" t="s">
        <v>149</v>
      </c>
      <c r="P328" s="125" t="s">
        <v>1758</v>
      </c>
      <c r="Q328" s="125" t="s">
        <v>1075</v>
      </c>
      <c r="R328" s="125" t="s">
        <v>24</v>
      </c>
    </row>
    <row r="329" spans="13:18" x14ac:dyDescent="0.2">
      <c r="M329">
        <v>211010</v>
      </c>
      <c r="N329" t="s">
        <v>1714</v>
      </c>
      <c r="O329" t="s">
        <v>149</v>
      </c>
      <c r="P329" s="125" t="s">
        <v>1759</v>
      </c>
      <c r="Q329" s="125" t="s">
        <v>1713</v>
      </c>
      <c r="R329" s="125" t="s">
        <v>1713</v>
      </c>
    </row>
    <row r="330" spans="13:18" x14ac:dyDescent="0.2">
      <c r="M330">
        <v>210005</v>
      </c>
      <c r="N330" t="s">
        <v>1077</v>
      </c>
      <c r="O330" t="s">
        <v>149</v>
      </c>
      <c r="P330" s="125" t="s">
        <v>1760</v>
      </c>
      <c r="Q330" s="125" t="s">
        <v>1076</v>
      </c>
      <c r="R330" s="125" t="s">
        <v>1077</v>
      </c>
    </row>
    <row r="331" spans="13:18" x14ac:dyDescent="0.2">
      <c r="M331">
        <v>211003</v>
      </c>
      <c r="N331" t="s">
        <v>1716</v>
      </c>
      <c r="O331" t="s">
        <v>149</v>
      </c>
      <c r="P331" s="125" t="s">
        <v>1761</v>
      </c>
      <c r="Q331" s="125" t="s">
        <v>1715</v>
      </c>
      <c r="R331" s="125" t="s">
        <v>1716</v>
      </c>
    </row>
    <row r="332" spans="13:18" x14ac:dyDescent="0.2">
      <c r="M332">
        <v>210019</v>
      </c>
      <c r="N332" t="s">
        <v>126</v>
      </c>
      <c r="O332" t="s">
        <v>149</v>
      </c>
      <c r="P332" s="125" t="s">
        <v>1762</v>
      </c>
      <c r="Q332" s="125" t="s">
        <v>1078</v>
      </c>
      <c r="R332" s="125" t="s">
        <v>81</v>
      </c>
    </row>
    <row r="333" spans="13:18" x14ac:dyDescent="0.2">
      <c r="M333">
        <v>210009</v>
      </c>
      <c r="N333" t="s">
        <v>1080</v>
      </c>
      <c r="O333" t="s">
        <v>149</v>
      </c>
      <c r="P333" s="125" t="s">
        <v>1763</v>
      </c>
      <c r="Q333" s="125" t="s">
        <v>1079</v>
      </c>
      <c r="R333" s="125" t="s">
        <v>1081</v>
      </c>
    </row>
    <row r="334" spans="13:18" x14ac:dyDescent="0.2">
      <c r="M334">
        <v>210010</v>
      </c>
      <c r="N334" t="s">
        <v>1083</v>
      </c>
      <c r="O334" t="s">
        <v>149</v>
      </c>
      <c r="P334" s="125" t="s">
        <v>1764</v>
      </c>
      <c r="Q334" s="125" t="s">
        <v>1082</v>
      </c>
      <c r="R334" s="125" t="s">
        <v>1083</v>
      </c>
    </row>
    <row r="335" spans="13:18" x14ac:dyDescent="0.2">
      <c r="M335">
        <v>210110</v>
      </c>
      <c r="N335" t="s">
        <v>25</v>
      </c>
      <c r="O335" t="s">
        <v>149</v>
      </c>
      <c r="P335" s="125" t="s">
        <v>1765</v>
      </c>
      <c r="Q335" s="125" t="s">
        <v>1084</v>
      </c>
      <c r="R335" s="125" t="s">
        <v>25</v>
      </c>
    </row>
    <row r="336" spans="13:18" x14ac:dyDescent="0.2">
      <c r="M336">
        <v>211004</v>
      </c>
      <c r="N336" t="s">
        <v>1718</v>
      </c>
      <c r="O336" t="s">
        <v>149</v>
      </c>
      <c r="P336" s="125" t="s">
        <v>1766</v>
      </c>
      <c r="Q336" s="125" t="s">
        <v>1717</v>
      </c>
      <c r="R336" s="125" t="s">
        <v>1718</v>
      </c>
    </row>
    <row r="337" spans="13:18" x14ac:dyDescent="0.2">
      <c r="O337" t="s">
        <v>149</v>
      </c>
      <c r="P337" s="125"/>
      <c r="Q337" s="125"/>
      <c r="R337" s="125"/>
    </row>
    <row r="338" spans="13:18" x14ac:dyDescent="0.2">
      <c r="O338" t="s">
        <v>149</v>
      </c>
      <c r="P338" s="125"/>
      <c r="Q338" s="125"/>
      <c r="R338" s="125"/>
    </row>
    <row r="339" spans="13:18" x14ac:dyDescent="0.2">
      <c r="M339">
        <v>492161</v>
      </c>
      <c r="N339" t="s">
        <v>1815</v>
      </c>
      <c r="O339" t="s">
        <v>149</v>
      </c>
      <c r="P339" s="125" t="s">
        <v>1863</v>
      </c>
      <c r="Q339" s="125" t="s">
        <v>1816</v>
      </c>
      <c r="R339" s="125" t="s">
        <v>1817</v>
      </c>
    </row>
    <row r="340" spans="13:18" x14ac:dyDescent="0.2">
      <c r="M340">
        <v>496023</v>
      </c>
      <c r="N340" t="s">
        <v>1009</v>
      </c>
      <c r="O340" t="s">
        <v>149</v>
      </c>
      <c r="P340" s="125" t="s">
        <v>1864</v>
      </c>
      <c r="Q340" s="125" t="s">
        <v>1010</v>
      </c>
      <c r="R340" s="125" t="s">
        <v>1011</v>
      </c>
    </row>
    <row r="341" spans="13:18" x14ac:dyDescent="0.2">
      <c r="M341">
        <v>492164</v>
      </c>
      <c r="N341" t="s">
        <v>1818</v>
      </c>
      <c r="O341" t="s">
        <v>149</v>
      </c>
      <c r="P341" s="125" t="s">
        <v>1865</v>
      </c>
      <c r="Q341" s="125" t="s">
        <v>1819</v>
      </c>
      <c r="R341" s="125" t="s">
        <v>1820</v>
      </c>
    </row>
    <row r="342" spans="13:18" x14ac:dyDescent="0.2">
      <c r="M342">
        <v>490041</v>
      </c>
      <c r="N342" t="s">
        <v>916</v>
      </c>
      <c r="O342" t="s">
        <v>149</v>
      </c>
      <c r="P342" s="125" t="s">
        <v>1866</v>
      </c>
      <c r="Q342" s="125" t="s">
        <v>917</v>
      </c>
      <c r="R342" s="125" t="s">
        <v>918</v>
      </c>
    </row>
    <row r="343" spans="13:18" x14ac:dyDescent="0.2">
      <c r="M343">
        <v>491008</v>
      </c>
      <c r="N343" t="s">
        <v>1821</v>
      </c>
      <c r="O343" t="s">
        <v>149</v>
      </c>
      <c r="P343" s="125" t="s">
        <v>1867</v>
      </c>
      <c r="Q343" s="125" t="s">
        <v>1822</v>
      </c>
      <c r="R343" s="125" t="s">
        <v>1823</v>
      </c>
    </row>
    <row r="344" spans="13:18" x14ac:dyDescent="0.2">
      <c r="M344">
        <v>492389</v>
      </c>
      <c r="N344" t="s">
        <v>1824</v>
      </c>
      <c r="O344" t="s">
        <v>149</v>
      </c>
      <c r="P344" s="125" t="s">
        <v>1868</v>
      </c>
      <c r="Q344" s="125" t="s">
        <v>1825</v>
      </c>
      <c r="R344" s="125" t="s">
        <v>1826</v>
      </c>
    </row>
    <row r="345" spans="13:18" x14ac:dyDescent="0.2">
      <c r="M345">
        <v>492428</v>
      </c>
      <c r="N345" t="s">
        <v>136</v>
      </c>
      <c r="O345" t="s">
        <v>149</v>
      </c>
      <c r="P345" s="125" t="s">
        <v>1869</v>
      </c>
      <c r="Q345" s="125" t="s">
        <v>1008</v>
      </c>
      <c r="R345" s="125" t="s">
        <v>89</v>
      </c>
    </row>
    <row r="346" spans="13:18" x14ac:dyDescent="0.2">
      <c r="M346">
        <v>492427</v>
      </c>
      <c r="N346" t="s">
        <v>1767</v>
      </c>
      <c r="O346" t="s">
        <v>149</v>
      </c>
      <c r="P346" s="125" t="s">
        <v>1870</v>
      </c>
      <c r="Q346" s="125" t="s">
        <v>1768</v>
      </c>
      <c r="R346" s="125" t="s">
        <v>1769</v>
      </c>
    </row>
    <row r="347" spans="13:18" x14ac:dyDescent="0.2">
      <c r="M347">
        <v>490014</v>
      </c>
      <c r="N347" t="s">
        <v>128</v>
      </c>
      <c r="O347" t="s">
        <v>149</v>
      </c>
      <c r="P347" s="125" t="s">
        <v>1871</v>
      </c>
      <c r="Q347" s="125" t="s">
        <v>909</v>
      </c>
      <c r="R347" s="125" t="s">
        <v>83</v>
      </c>
    </row>
    <row r="348" spans="13:18" x14ac:dyDescent="0.2">
      <c r="M348">
        <v>490016</v>
      </c>
      <c r="N348" t="s">
        <v>910</v>
      </c>
      <c r="O348" t="s">
        <v>149</v>
      </c>
      <c r="P348" s="125" t="s">
        <v>1872</v>
      </c>
      <c r="Q348" s="125" t="s">
        <v>911</v>
      </c>
      <c r="R348" s="125" t="s">
        <v>912</v>
      </c>
    </row>
    <row r="349" spans="13:18" x14ac:dyDescent="0.2">
      <c r="M349">
        <v>492069</v>
      </c>
      <c r="N349" t="s">
        <v>1770</v>
      </c>
      <c r="O349" t="s">
        <v>149</v>
      </c>
      <c r="P349" s="125" t="s">
        <v>1873</v>
      </c>
      <c r="Q349" s="125" t="s">
        <v>1771</v>
      </c>
      <c r="R349" s="125" t="s">
        <v>1772</v>
      </c>
    </row>
    <row r="350" spans="13:18" x14ac:dyDescent="0.2">
      <c r="M350">
        <v>492337</v>
      </c>
      <c r="N350" t="s">
        <v>1002</v>
      </c>
      <c r="O350" t="s">
        <v>149</v>
      </c>
      <c r="P350" s="125" t="s">
        <v>1874</v>
      </c>
      <c r="Q350" s="125" t="s">
        <v>1003</v>
      </c>
      <c r="R350" s="125" t="s">
        <v>1004</v>
      </c>
    </row>
    <row r="351" spans="13:18" x14ac:dyDescent="0.2">
      <c r="M351">
        <v>492087</v>
      </c>
      <c r="N351" t="s">
        <v>1773</v>
      </c>
      <c r="O351" t="s">
        <v>149</v>
      </c>
      <c r="P351" s="125" t="s">
        <v>1875</v>
      </c>
      <c r="Q351" s="125" t="s">
        <v>1774</v>
      </c>
      <c r="R351" s="125" t="s">
        <v>1775</v>
      </c>
    </row>
    <row r="352" spans="13:18" x14ac:dyDescent="0.2">
      <c r="M352">
        <v>492114</v>
      </c>
      <c r="N352" t="s">
        <v>130</v>
      </c>
      <c r="O352" t="s">
        <v>149</v>
      </c>
      <c r="P352" s="125" t="s">
        <v>1876</v>
      </c>
      <c r="Q352" s="125" t="s">
        <v>948</v>
      </c>
      <c r="R352" s="125" t="s">
        <v>84</v>
      </c>
    </row>
    <row r="353" spans="13:18" x14ac:dyDescent="0.2">
      <c r="M353">
        <v>492070</v>
      </c>
      <c r="N353" t="s">
        <v>945</v>
      </c>
      <c r="O353" t="s">
        <v>149</v>
      </c>
      <c r="P353" s="125" t="s">
        <v>1877</v>
      </c>
      <c r="Q353" s="125" t="s">
        <v>946</v>
      </c>
      <c r="R353" s="125" t="s">
        <v>947</v>
      </c>
    </row>
    <row r="354" spans="13:18" x14ac:dyDescent="0.2">
      <c r="M354">
        <v>492394</v>
      </c>
      <c r="N354" t="s">
        <v>1776</v>
      </c>
      <c r="O354" t="s">
        <v>149</v>
      </c>
      <c r="P354" s="125" t="s">
        <v>1878</v>
      </c>
      <c r="Q354" s="125" t="s">
        <v>1777</v>
      </c>
      <c r="R354" s="125" t="s">
        <v>1778</v>
      </c>
    </row>
    <row r="355" spans="13:18" x14ac:dyDescent="0.2">
      <c r="M355">
        <v>492049</v>
      </c>
      <c r="N355" t="s">
        <v>930</v>
      </c>
      <c r="O355" t="s">
        <v>149</v>
      </c>
      <c r="P355" s="125" t="s">
        <v>1879</v>
      </c>
      <c r="Q355" s="125" t="s">
        <v>931</v>
      </c>
      <c r="R355" s="125" t="s">
        <v>932</v>
      </c>
    </row>
    <row r="356" spans="13:18" x14ac:dyDescent="0.2">
      <c r="M356">
        <v>492051</v>
      </c>
      <c r="N356" t="s">
        <v>1779</v>
      </c>
      <c r="O356" t="s">
        <v>149</v>
      </c>
      <c r="P356" s="125" t="s">
        <v>1880</v>
      </c>
      <c r="Q356" s="125" t="s">
        <v>1780</v>
      </c>
      <c r="R356" s="125" t="s">
        <v>1781</v>
      </c>
    </row>
    <row r="357" spans="13:18" x14ac:dyDescent="0.2">
      <c r="M357">
        <v>492055</v>
      </c>
      <c r="N357" t="s">
        <v>933</v>
      </c>
      <c r="O357" t="s">
        <v>149</v>
      </c>
      <c r="P357" s="125" t="s">
        <v>1881</v>
      </c>
      <c r="Q357" s="125" t="s">
        <v>934</v>
      </c>
      <c r="R357" s="125" t="s">
        <v>935</v>
      </c>
    </row>
    <row r="358" spans="13:18" x14ac:dyDescent="0.2">
      <c r="M358">
        <v>492064</v>
      </c>
      <c r="N358" t="s">
        <v>1782</v>
      </c>
      <c r="O358" t="s">
        <v>149</v>
      </c>
      <c r="P358" s="125" t="s">
        <v>1882</v>
      </c>
      <c r="Q358" s="125" t="s">
        <v>1783</v>
      </c>
      <c r="R358" s="125" t="s">
        <v>1784</v>
      </c>
    </row>
    <row r="359" spans="13:18" x14ac:dyDescent="0.2">
      <c r="M359">
        <v>492066</v>
      </c>
      <c r="N359" t="s">
        <v>939</v>
      </c>
      <c r="O359" t="s">
        <v>149</v>
      </c>
      <c r="P359" s="125" t="s">
        <v>1883</v>
      </c>
      <c r="Q359" s="125" t="s">
        <v>940</v>
      </c>
      <c r="R359" s="125" t="s">
        <v>941</v>
      </c>
    </row>
    <row r="360" spans="13:18" x14ac:dyDescent="0.2">
      <c r="M360">
        <v>492067</v>
      </c>
      <c r="N360" t="s">
        <v>942</v>
      </c>
      <c r="O360" t="s">
        <v>149</v>
      </c>
      <c r="P360" s="125" t="s">
        <v>1884</v>
      </c>
      <c r="Q360" s="125" t="s">
        <v>943</v>
      </c>
      <c r="R360" s="125" t="s">
        <v>944</v>
      </c>
    </row>
    <row r="361" spans="13:18" x14ac:dyDescent="0.2">
      <c r="M361">
        <v>492085</v>
      </c>
      <c r="N361" t="s">
        <v>1785</v>
      </c>
      <c r="O361" t="s">
        <v>149</v>
      </c>
      <c r="P361" s="125" t="s">
        <v>1885</v>
      </c>
      <c r="Q361" s="125" t="s">
        <v>1786</v>
      </c>
      <c r="R361" s="125" t="s">
        <v>1787</v>
      </c>
    </row>
    <row r="362" spans="13:18" x14ac:dyDescent="0.2">
      <c r="M362">
        <v>492092</v>
      </c>
      <c r="N362" t="s">
        <v>1788</v>
      </c>
      <c r="O362" t="s">
        <v>149</v>
      </c>
      <c r="P362" s="125" t="s">
        <v>1886</v>
      </c>
      <c r="Q362" s="125" t="s">
        <v>1789</v>
      </c>
      <c r="R362" s="125" t="s">
        <v>1790</v>
      </c>
    </row>
    <row r="363" spans="13:18" x14ac:dyDescent="0.2">
      <c r="M363">
        <v>490021</v>
      </c>
      <c r="N363" t="s">
        <v>913</v>
      </c>
      <c r="O363" t="s">
        <v>149</v>
      </c>
      <c r="P363" s="125" t="s">
        <v>1887</v>
      </c>
      <c r="Q363" s="125" t="s">
        <v>914</v>
      </c>
      <c r="R363" s="125" t="s">
        <v>915</v>
      </c>
    </row>
    <row r="364" spans="13:18" x14ac:dyDescent="0.2">
      <c r="M364">
        <v>492116</v>
      </c>
      <c r="N364" t="s">
        <v>949</v>
      </c>
      <c r="O364" t="s">
        <v>149</v>
      </c>
      <c r="P364" s="125" t="s">
        <v>1888</v>
      </c>
      <c r="Q364" s="125" t="s">
        <v>950</v>
      </c>
      <c r="R364" s="125" t="s">
        <v>131</v>
      </c>
    </row>
    <row r="365" spans="13:18" x14ac:dyDescent="0.2">
      <c r="M365">
        <v>492126</v>
      </c>
      <c r="N365" t="s">
        <v>952</v>
      </c>
      <c r="O365" t="s">
        <v>149</v>
      </c>
      <c r="P365" s="125" t="s">
        <v>1889</v>
      </c>
      <c r="Q365" s="125" t="s">
        <v>953</v>
      </c>
      <c r="R365" s="125" t="s">
        <v>90</v>
      </c>
    </row>
    <row r="366" spans="13:18" x14ac:dyDescent="0.2">
      <c r="M366">
        <v>492133</v>
      </c>
      <c r="N366" t="s">
        <v>954</v>
      </c>
      <c r="O366" t="s">
        <v>149</v>
      </c>
      <c r="P366" s="125" t="s">
        <v>1890</v>
      </c>
      <c r="Q366" s="125" t="s">
        <v>955</v>
      </c>
      <c r="R366" s="125" t="s">
        <v>956</v>
      </c>
    </row>
    <row r="367" spans="13:18" x14ac:dyDescent="0.2">
      <c r="M367">
        <v>492142</v>
      </c>
      <c r="N367" t="s">
        <v>957</v>
      </c>
      <c r="O367" t="s">
        <v>149</v>
      </c>
      <c r="P367" s="125" t="s">
        <v>1891</v>
      </c>
      <c r="Q367" s="125" t="s">
        <v>958</v>
      </c>
      <c r="R367" s="125" t="s">
        <v>959</v>
      </c>
    </row>
    <row r="368" spans="13:18" x14ac:dyDescent="0.2">
      <c r="M368">
        <v>492144</v>
      </c>
      <c r="N368" t="s">
        <v>1791</v>
      </c>
      <c r="O368" t="s">
        <v>149</v>
      </c>
      <c r="P368" s="125" t="s">
        <v>1892</v>
      </c>
      <c r="Q368" s="125" t="s">
        <v>1792</v>
      </c>
      <c r="R368" s="125" t="s">
        <v>1793</v>
      </c>
    </row>
    <row r="369" spans="13:18" x14ac:dyDescent="0.2">
      <c r="M369">
        <v>492057</v>
      </c>
      <c r="N369" t="s">
        <v>1794</v>
      </c>
      <c r="O369" t="s">
        <v>149</v>
      </c>
      <c r="P369" s="125" t="s">
        <v>1893</v>
      </c>
      <c r="Q369" s="125" t="s">
        <v>1795</v>
      </c>
      <c r="R369" s="125" t="s">
        <v>1796</v>
      </c>
    </row>
    <row r="370" spans="13:18" x14ac:dyDescent="0.2">
      <c r="M370">
        <v>492062</v>
      </c>
      <c r="N370" t="s">
        <v>936</v>
      </c>
      <c r="O370" t="s">
        <v>149</v>
      </c>
      <c r="P370" s="125" t="s">
        <v>1894</v>
      </c>
      <c r="Q370" s="125" t="s">
        <v>937</v>
      </c>
      <c r="R370" s="125" t="s">
        <v>938</v>
      </c>
    </row>
    <row r="371" spans="13:18" x14ac:dyDescent="0.2">
      <c r="M371">
        <v>492084</v>
      </c>
      <c r="N371" t="s">
        <v>1797</v>
      </c>
      <c r="O371" t="s">
        <v>149</v>
      </c>
      <c r="P371" s="125" t="s">
        <v>1895</v>
      </c>
      <c r="Q371" s="125" t="s">
        <v>1798</v>
      </c>
      <c r="R371" s="125" t="s">
        <v>1799</v>
      </c>
    </row>
    <row r="372" spans="13:18" x14ac:dyDescent="0.2">
      <c r="M372">
        <v>492123</v>
      </c>
      <c r="N372" t="s">
        <v>132</v>
      </c>
      <c r="O372" t="s">
        <v>149</v>
      </c>
      <c r="P372" s="125" t="s">
        <v>1896</v>
      </c>
      <c r="Q372" s="125" t="s">
        <v>951</v>
      </c>
      <c r="R372" s="125" t="s">
        <v>85</v>
      </c>
    </row>
    <row r="373" spans="13:18" x14ac:dyDescent="0.2">
      <c r="M373">
        <v>492489</v>
      </c>
      <c r="N373" t="s">
        <v>1800</v>
      </c>
      <c r="O373" t="s">
        <v>149</v>
      </c>
      <c r="P373" s="125" t="s">
        <v>1897</v>
      </c>
      <c r="Q373" s="125" t="s">
        <v>1801</v>
      </c>
      <c r="R373" s="125" t="s">
        <v>1802</v>
      </c>
    </row>
    <row r="374" spans="13:18" x14ac:dyDescent="0.2">
      <c r="M374">
        <v>490035</v>
      </c>
      <c r="N374" t="s">
        <v>1803</v>
      </c>
      <c r="O374" t="s">
        <v>149</v>
      </c>
      <c r="P374" s="125" t="s">
        <v>1898</v>
      </c>
      <c r="Q374" s="125" t="s">
        <v>1804</v>
      </c>
      <c r="R374" s="125" t="s">
        <v>1805</v>
      </c>
    </row>
    <row r="375" spans="13:18" x14ac:dyDescent="0.2">
      <c r="M375">
        <v>490037</v>
      </c>
      <c r="N375" t="s">
        <v>1806</v>
      </c>
      <c r="O375" t="s">
        <v>149</v>
      </c>
      <c r="P375" s="125" t="s">
        <v>1899</v>
      </c>
      <c r="Q375" s="125" t="s">
        <v>1807</v>
      </c>
      <c r="R375" s="125" t="s">
        <v>1808</v>
      </c>
    </row>
    <row r="376" spans="13:18" x14ac:dyDescent="0.2">
      <c r="M376">
        <v>491007</v>
      </c>
      <c r="N376" t="s">
        <v>1809</v>
      </c>
      <c r="O376" t="s">
        <v>149</v>
      </c>
      <c r="P376" s="125" t="s">
        <v>1900</v>
      </c>
      <c r="Q376" s="125" t="s">
        <v>1810</v>
      </c>
      <c r="R376" s="125" t="s">
        <v>1811</v>
      </c>
    </row>
    <row r="377" spans="13:18" x14ac:dyDescent="0.2">
      <c r="M377">
        <v>490040</v>
      </c>
      <c r="N377" t="s">
        <v>1812</v>
      </c>
      <c r="O377" t="s">
        <v>149</v>
      </c>
      <c r="P377" s="125" t="s">
        <v>1901</v>
      </c>
      <c r="Q377" s="125" t="s">
        <v>1813</v>
      </c>
      <c r="R377" s="125" t="s">
        <v>1814</v>
      </c>
    </row>
    <row r="378" spans="13:18" x14ac:dyDescent="0.2">
      <c r="M378">
        <v>492167</v>
      </c>
      <c r="N378" t="s">
        <v>1827</v>
      </c>
      <c r="O378" t="s">
        <v>149</v>
      </c>
      <c r="P378" s="125" t="s">
        <v>1902</v>
      </c>
      <c r="Q378" s="125" t="s">
        <v>1828</v>
      </c>
      <c r="R378" s="125" t="s">
        <v>1829</v>
      </c>
    </row>
    <row r="379" spans="13:18" x14ac:dyDescent="0.2">
      <c r="M379">
        <v>490044</v>
      </c>
      <c r="N379" t="s">
        <v>919</v>
      </c>
      <c r="O379" t="s">
        <v>149</v>
      </c>
      <c r="P379" s="125" t="s">
        <v>1903</v>
      </c>
      <c r="Q379" s="125" t="s">
        <v>920</v>
      </c>
      <c r="R379" s="125" t="s">
        <v>921</v>
      </c>
    </row>
    <row r="380" spans="13:18" x14ac:dyDescent="0.2">
      <c r="M380">
        <v>492168</v>
      </c>
      <c r="N380" t="s">
        <v>963</v>
      </c>
      <c r="O380" t="s">
        <v>149</v>
      </c>
      <c r="P380" s="125" t="s">
        <v>1904</v>
      </c>
      <c r="Q380" s="125" t="s">
        <v>964</v>
      </c>
      <c r="R380" s="125" t="s">
        <v>965</v>
      </c>
    </row>
    <row r="381" spans="13:18" x14ac:dyDescent="0.2">
      <c r="M381">
        <v>492301</v>
      </c>
      <c r="N381" t="s">
        <v>1830</v>
      </c>
      <c r="O381" t="s">
        <v>149</v>
      </c>
      <c r="P381" s="125" t="s">
        <v>1905</v>
      </c>
      <c r="Q381" s="125" t="s">
        <v>1831</v>
      </c>
      <c r="R381" s="125" t="s">
        <v>1832</v>
      </c>
    </row>
    <row r="382" spans="13:18" x14ac:dyDescent="0.2">
      <c r="M382">
        <v>492165</v>
      </c>
      <c r="N382" t="s">
        <v>960</v>
      </c>
      <c r="O382" t="s">
        <v>149</v>
      </c>
      <c r="P382" s="125" t="s">
        <v>1906</v>
      </c>
      <c r="Q382" s="125" t="s">
        <v>961</v>
      </c>
      <c r="R382" s="125" t="s">
        <v>962</v>
      </c>
    </row>
    <row r="383" spans="13:18" x14ac:dyDescent="0.2">
      <c r="M383">
        <v>492174</v>
      </c>
      <c r="N383" t="s">
        <v>969</v>
      </c>
      <c r="O383" t="s">
        <v>149</v>
      </c>
      <c r="P383" s="125" t="s">
        <v>1907</v>
      </c>
      <c r="Q383" s="125" t="s">
        <v>970</v>
      </c>
      <c r="R383" s="125" t="s">
        <v>971</v>
      </c>
    </row>
    <row r="384" spans="13:18" x14ac:dyDescent="0.2">
      <c r="M384">
        <v>492173</v>
      </c>
      <c r="N384" t="s">
        <v>966</v>
      </c>
      <c r="O384" t="s">
        <v>149</v>
      </c>
      <c r="P384" s="125" t="s">
        <v>1908</v>
      </c>
      <c r="Q384" s="125" t="s">
        <v>967</v>
      </c>
      <c r="R384" s="125" t="s">
        <v>968</v>
      </c>
    </row>
    <row r="385" spans="13:18" x14ac:dyDescent="0.2">
      <c r="M385">
        <v>492412</v>
      </c>
      <c r="N385" t="s">
        <v>1005</v>
      </c>
      <c r="O385" t="s">
        <v>149</v>
      </c>
      <c r="P385" s="125" t="s">
        <v>1909</v>
      </c>
      <c r="Q385" s="125" t="s">
        <v>1006</v>
      </c>
      <c r="R385" s="125" t="s">
        <v>1007</v>
      </c>
    </row>
    <row r="386" spans="13:18" x14ac:dyDescent="0.2">
      <c r="M386">
        <v>492177</v>
      </c>
      <c r="N386" t="s">
        <v>972</v>
      </c>
      <c r="O386" t="s">
        <v>149</v>
      </c>
      <c r="P386" s="125" t="s">
        <v>1910</v>
      </c>
      <c r="Q386" s="125" t="s">
        <v>973</v>
      </c>
      <c r="R386" s="125" t="s">
        <v>974</v>
      </c>
    </row>
    <row r="387" spans="13:18" x14ac:dyDescent="0.2">
      <c r="M387">
        <v>491013</v>
      </c>
      <c r="N387" t="s">
        <v>928</v>
      </c>
      <c r="O387" t="s">
        <v>149</v>
      </c>
      <c r="P387" s="125" t="s">
        <v>1911</v>
      </c>
      <c r="Q387" s="125" t="s">
        <v>929</v>
      </c>
      <c r="R387" s="125" t="s">
        <v>129</v>
      </c>
    </row>
    <row r="388" spans="13:18" x14ac:dyDescent="0.2">
      <c r="M388">
        <v>492182</v>
      </c>
      <c r="N388" t="s">
        <v>1833</v>
      </c>
      <c r="O388" t="s">
        <v>149</v>
      </c>
      <c r="P388" s="125" t="s">
        <v>1912</v>
      </c>
      <c r="Q388" s="125" t="s">
        <v>1834</v>
      </c>
      <c r="R388" s="125" t="s">
        <v>1835</v>
      </c>
    </row>
    <row r="389" spans="13:18" x14ac:dyDescent="0.2">
      <c r="M389">
        <v>492183</v>
      </c>
      <c r="N389" t="s">
        <v>1836</v>
      </c>
      <c r="O389" t="s">
        <v>149</v>
      </c>
      <c r="P389" s="125" t="s">
        <v>1913</v>
      </c>
      <c r="Q389" s="125" t="s">
        <v>1837</v>
      </c>
      <c r="R389" s="125" t="s">
        <v>1838</v>
      </c>
    </row>
    <row r="390" spans="13:18" x14ac:dyDescent="0.2">
      <c r="M390">
        <v>492183</v>
      </c>
      <c r="N390" t="s">
        <v>1836</v>
      </c>
      <c r="O390" t="s">
        <v>149</v>
      </c>
      <c r="P390" s="125" t="s">
        <v>1914</v>
      </c>
      <c r="Q390" s="125" t="s">
        <v>1837</v>
      </c>
      <c r="R390" s="125" t="s">
        <v>1838</v>
      </c>
    </row>
    <row r="391" spans="13:18" x14ac:dyDescent="0.2">
      <c r="M391">
        <v>492184</v>
      </c>
      <c r="N391" t="s">
        <v>133</v>
      </c>
      <c r="O391" t="s">
        <v>149</v>
      </c>
      <c r="P391" s="125" t="s">
        <v>1915</v>
      </c>
      <c r="Q391" s="125" t="s">
        <v>975</v>
      </c>
      <c r="R391" s="125" t="s">
        <v>86</v>
      </c>
    </row>
    <row r="392" spans="13:18" x14ac:dyDescent="0.2">
      <c r="M392">
        <v>492185</v>
      </c>
      <c r="N392" t="s">
        <v>976</v>
      </c>
      <c r="O392" t="s">
        <v>149</v>
      </c>
      <c r="P392" s="125" t="s">
        <v>1916</v>
      </c>
      <c r="Q392" s="125" t="s">
        <v>977</v>
      </c>
      <c r="R392" s="125" t="s">
        <v>978</v>
      </c>
    </row>
    <row r="393" spans="13:18" x14ac:dyDescent="0.2">
      <c r="M393">
        <v>492522</v>
      </c>
      <c r="N393" t="s">
        <v>1839</v>
      </c>
      <c r="O393" t="s">
        <v>149</v>
      </c>
      <c r="P393" s="125" t="s">
        <v>1917</v>
      </c>
      <c r="Q393" s="125" t="s">
        <v>1840</v>
      </c>
      <c r="R393" s="125" t="s">
        <v>1841</v>
      </c>
    </row>
    <row r="394" spans="13:18" x14ac:dyDescent="0.2">
      <c r="M394">
        <v>490049</v>
      </c>
      <c r="N394" t="s">
        <v>922</v>
      </c>
      <c r="O394" t="s">
        <v>149</v>
      </c>
      <c r="P394" s="125" t="s">
        <v>1918</v>
      </c>
      <c r="Q394" s="125" t="s">
        <v>923</v>
      </c>
      <c r="R394" s="125" t="s">
        <v>924</v>
      </c>
    </row>
    <row r="395" spans="13:18" x14ac:dyDescent="0.2">
      <c r="M395">
        <v>492192</v>
      </c>
      <c r="N395" t="s">
        <v>1842</v>
      </c>
      <c r="O395" t="s">
        <v>149</v>
      </c>
      <c r="P395" s="125" t="s">
        <v>1919</v>
      </c>
      <c r="Q395" s="125" t="s">
        <v>1843</v>
      </c>
      <c r="R395" s="125" t="s">
        <v>1844</v>
      </c>
    </row>
    <row r="396" spans="13:18" x14ac:dyDescent="0.2">
      <c r="M396">
        <v>492189</v>
      </c>
      <c r="N396" t="s">
        <v>979</v>
      </c>
      <c r="O396" t="s">
        <v>149</v>
      </c>
      <c r="P396" s="125" t="s">
        <v>1920</v>
      </c>
      <c r="Q396" s="125" t="s">
        <v>980</v>
      </c>
      <c r="R396" s="125" t="s">
        <v>981</v>
      </c>
    </row>
    <row r="397" spans="13:18" x14ac:dyDescent="0.2">
      <c r="M397">
        <v>492195</v>
      </c>
      <c r="N397" t="s">
        <v>134</v>
      </c>
      <c r="O397" t="s">
        <v>149</v>
      </c>
      <c r="P397" s="125" t="s">
        <v>1921</v>
      </c>
      <c r="Q397" s="125" t="s">
        <v>982</v>
      </c>
      <c r="R397" s="125" t="s">
        <v>87</v>
      </c>
    </row>
    <row r="398" spans="13:18" x14ac:dyDescent="0.2">
      <c r="M398">
        <v>492200</v>
      </c>
      <c r="N398" t="s">
        <v>135</v>
      </c>
      <c r="O398" t="s">
        <v>149</v>
      </c>
      <c r="P398" s="125" t="s">
        <v>1922</v>
      </c>
      <c r="Q398" s="125" t="s">
        <v>983</v>
      </c>
      <c r="R398" s="125" t="s">
        <v>88</v>
      </c>
    </row>
    <row r="399" spans="13:18" x14ac:dyDescent="0.2">
      <c r="M399">
        <v>492201</v>
      </c>
      <c r="N399" t="s">
        <v>1845</v>
      </c>
      <c r="O399" t="s">
        <v>149</v>
      </c>
      <c r="P399" s="125" t="s">
        <v>1923</v>
      </c>
      <c r="Q399" s="125" t="s">
        <v>1846</v>
      </c>
      <c r="R399" s="125" t="s">
        <v>1847</v>
      </c>
    </row>
    <row r="400" spans="13:18" x14ac:dyDescent="0.2">
      <c r="M400">
        <v>492213</v>
      </c>
      <c r="N400" t="s">
        <v>984</v>
      </c>
      <c r="O400" t="s">
        <v>149</v>
      </c>
      <c r="P400" s="125" t="s">
        <v>1924</v>
      </c>
      <c r="Q400" s="125" t="s">
        <v>985</v>
      </c>
      <c r="R400" s="125" t="s">
        <v>986</v>
      </c>
    </row>
    <row r="401" spans="13:18" x14ac:dyDescent="0.2">
      <c r="M401">
        <v>492220</v>
      </c>
      <c r="N401" t="s">
        <v>1848</v>
      </c>
      <c r="O401" t="s">
        <v>149</v>
      </c>
      <c r="P401" s="125" t="s">
        <v>1925</v>
      </c>
      <c r="Q401" s="125" t="s">
        <v>1849</v>
      </c>
      <c r="R401" s="125" t="s">
        <v>1850</v>
      </c>
    </row>
    <row r="402" spans="13:18" x14ac:dyDescent="0.2">
      <c r="M402">
        <v>492218</v>
      </c>
      <c r="N402" t="s">
        <v>987</v>
      </c>
      <c r="O402" t="s">
        <v>149</v>
      </c>
      <c r="P402" s="125" t="s">
        <v>1926</v>
      </c>
      <c r="Q402" s="125" t="s">
        <v>988</v>
      </c>
      <c r="R402" s="125" t="s">
        <v>989</v>
      </c>
    </row>
    <row r="403" spans="13:18" x14ac:dyDescent="0.2">
      <c r="M403">
        <v>492221</v>
      </c>
      <c r="N403" t="s">
        <v>990</v>
      </c>
      <c r="O403" t="s">
        <v>149</v>
      </c>
      <c r="P403" s="125" t="s">
        <v>1927</v>
      </c>
      <c r="Q403" s="125" t="s">
        <v>991</v>
      </c>
      <c r="R403" s="125" t="s">
        <v>992</v>
      </c>
    </row>
    <row r="404" spans="13:18" x14ac:dyDescent="0.2">
      <c r="M404">
        <v>492232</v>
      </c>
      <c r="N404" t="s">
        <v>993</v>
      </c>
      <c r="O404" t="s">
        <v>149</v>
      </c>
      <c r="P404" s="125" t="s">
        <v>1928</v>
      </c>
      <c r="Q404" s="125" t="s">
        <v>994</v>
      </c>
      <c r="R404" s="125" t="s">
        <v>995</v>
      </c>
    </row>
    <row r="405" spans="13:18" x14ac:dyDescent="0.2">
      <c r="M405">
        <v>492234</v>
      </c>
      <c r="N405" t="s">
        <v>1851</v>
      </c>
      <c r="O405" t="s">
        <v>149</v>
      </c>
      <c r="P405" s="125" t="s">
        <v>1929</v>
      </c>
      <c r="Q405" s="125" t="s">
        <v>1852</v>
      </c>
      <c r="R405" s="125" t="s">
        <v>1853</v>
      </c>
    </row>
    <row r="406" spans="13:18" x14ac:dyDescent="0.2">
      <c r="M406">
        <v>492237</v>
      </c>
      <c r="N406" t="s">
        <v>996</v>
      </c>
      <c r="O406" t="s">
        <v>149</v>
      </c>
      <c r="P406" s="125" t="s">
        <v>1930</v>
      </c>
      <c r="Q406" s="125" t="s">
        <v>997</v>
      </c>
      <c r="R406" s="125" t="s">
        <v>998</v>
      </c>
    </row>
    <row r="407" spans="13:18" x14ac:dyDescent="0.2">
      <c r="M407">
        <v>490054</v>
      </c>
      <c r="N407" t="s">
        <v>1854</v>
      </c>
      <c r="O407" t="s">
        <v>149</v>
      </c>
      <c r="P407" s="125" t="s">
        <v>1931</v>
      </c>
      <c r="Q407" s="125" t="s">
        <v>1855</v>
      </c>
      <c r="R407" s="125" t="s">
        <v>1856</v>
      </c>
    </row>
    <row r="408" spans="13:18" x14ac:dyDescent="0.2">
      <c r="M408">
        <v>492582</v>
      </c>
      <c r="N408" t="s">
        <v>1857</v>
      </c>
      <c r="O408" t="s">
        <v>149</v>
      </c>
      <c r="P408" s="125" t="s">
        <v>1932</v>
      </c>
      <c r="Q408" s="125" t="s">
        <v>1858</v>
      </c>
      <c r="R408" s="125" t="s">
        <v>1859</v>
      </c>
    </row>
    <row r="409" spans="13:18" x14ac:dyDescent="0.2">
      <c r="M409">
        <v>490062</v>
      </c>
      <c r="N409" t="s">
        <v>925</v>
      </c>
      <c r="O409" t="s">
        <v>149</v>
      </c>
      <c r="P409" s="125" t="s">
        <v>1933</v>
      </c>
      <c r="Q409" s="125" t="s">
        <v>926</v>
      </c>
      <c r="R409" s="125" t="s">
        <v>927</v>
      </c>
    </row>
    <row r="410" spans="13:18" x14ac:dyDescent="0.2">
      <c r="M410">
        <v>492273</v>
      </c>
      <c r="N410" t="s">
        <v>999</v>
      </c>
      <c r="O410" t="s">
        <v>149</v>
      </c>
      <c r="P410" s="125" t="s">
        <v>1934</v>
      </c>
      <c r="Q410" s="125" t="s">
        <v>1000</v>
      </c>
      <c r="R410" s="125" t="s">
        <v>1001</v>
      </c>
    </row>
    <row r="411" spans="13:18" x14ac:dyDescent="0.2">
      <c r="M411">
        <v>490096</v>
      </c>
      <c r="N411" t="s">
        <v>1860</v>
      </c>
      <c r="O411" t="s">
        <v>149</v>
      </c>
      <c r="P411" s="125" t="s">
        <v>1935</v>
      </c>
      <c r="Q411" s="125" t="s">
        <v>1861</v>
      </c>
      <c r="R411" s="125" t="s">
        <v>1862</v>
      </c>
    </row>
    <row r="412" spans="13:18" x14ac:dyDescent="0.2">
      <c r="P412" s="125"/>
      <c r="Q412" s="125"/>
      <c r="R412" s="125"/>
    </row>
    <row r="413" spans="13:18" x14ac:dyDescent="0.2">
      <c r="P413" s="125"/>
      <c r="Q413" s="125"/>
      <c r="R413" s="125"/>
    </row>
    <row r="414" spans="13:18" x14ac:dyDescent="0.2">
      <c r="P414" s="125"/>
      <c r="Q414" s="125"/>
      <c r="R414" s="125"/>
    </row>
    <row r="415" spans="13:18" x14ac:dyDescent="0.2">
      <c r="P415" s="125"/>
      <c r="Q415" s="125"/>
      <c r="R415" s="125"/>
    </row>
    <row r="416" spans="13:18" x14ac:dyDescent="0.2">
      <c r="M416">
        <v>239001</v>
      </c>
      <c r="N416" t="s">
        <v>1157</v>
      </c>
      <c r="O416" t="s">
        <v>152</v>
      </c>
      <c r="P416" s="125" t="s">
        <v>1193</v>
      </c>
      <c r="Q416" s="125"/>
      <c r="R416" s="125" t="s">
        <v>1157</v>
      </c>
    </row>
    <row r="417" spans="13:18" x14ac:dyDescent="0.2">
      <c r="M417">
        <v>239002</v>
      </c>
      <c r="N417" t="s">
        <v>1158</v>
      </c>
      <c r="O417" t="s">
        <v>152</v>
      </c>
      <c r="P417" s="125" t="s">
        <v>1194</v>
      </c>
      <c r="Q417" s="125"/>
      <c r="R417" s="125" t="s">
        <v>1158</v>
      </c>
    </row>
    <row r="418" spans="13:18" x14ac:dyDescent="0.2">
      <c r="M418">
        <v>239003</v>
      </c>
      <c r="N418" t="s">
        <v>1159</v>
      </c>
      <c r="O418" t="s">
        <v>152</v>
      </c>
      <c r="P418" s="125" t="s">
        <v>1195</v>
      </c>
      <c r="Q418" s="125"/>
      <c r="R418" s="125" t="s">
        <v>1159</v>
      </c>
    </row>
    <row r="419" spans="13:18" x14ac:dyDescent="0.2">
      <c r="M419">
        <v>239004</v>
      </c>
      <c r="N419" t="s">
        <v>1160</v>
      </c>
      <c r="O419" t="s">
        <v>152</v>
      </c>
      <c r="P419" s="125" t="s">
        <v>1621</v>
      </c>
      <c r="Q419" s="125"/>
      <c r="R419" s="125" t="s">
        <v>1622</v>
      </c>
    </row>
    <row r="420" spans="13:18" x14ac:dyDescent="0.2">
      <c r="M420">
        <v>239005</v>
      </c>
      <c r="N420" t="s">
        <v>1161</v>
      </c>
      <c r="O420" t="s">
        <v>152</v>
      </c>
      <c r="P420" s="125" t="s">
        <v>1196</v>
      </c>
      <c r="Q420" s="125"/>
      <c r="R420" s="125" t="s">
        <v>1161</v>
      </c>
    </row>
    <row r="421" spans="13:18" x14ac:dyDescent="0.2">
      <c r="M421">
        <v>239006</v>
      </c>
      <c r="N421" t="s">
        <v>1162</v>
      </c>
      <c r="O421" t="s">
        <v>152</v>
      </c>
      <c r="P421" s="125" t="s">
        <v>1197</v>
      </c>
      <c r="Q421" s="125"/>
      <c r="R421" s="125" t="s">
        <v>1162</v>
      </c>
    </row>
    <row r="422" spans="13:18" x14ac:dyDescent="0.2">
      <c r="M422">
        <v>239007</v>
      </c>
      <c r="N422" t="s">
        <v>1163</v>
      </c>
      <c r="O422" t="s">
        <v>152</v>
      </c>
      <c r="P422" s="125" t="s">
        <v>1198</v>
      </c>
      <c r="Q422" s="125"/>
      <c r="R422" s="125" t="s">
        <v>1163</v>
      </c>
    </row>
    <row r="423" spans="13:18" x14ac:dyDescent="0.2">
      <c r="M423">
        <v>239008</v>
      </c>
      <c r="N423" t="s">
        <v>1164</v>
      </c>
      <c r="O423" t="s">
        <v>152</v>
      </c>
      <c r="P423" s="125" t="s">
        <v>1199</v>
      </c>
      <c r="Q423" s="125"/>
      <c r="R423" s="125" t="s">
        <v>1164</v>
      </c>
    </row>
    <row r="424" spans="13:18" x14ac:dyDescent="0.2">
      <c r="M424">
        <v>239009</v>
      </c>
      <c r="N424" t="s">
        <v>1066</v>
      </c>
      <c r="O424" t="s">
        <v>152</v>
      </c>
      <c r="P424" s="125" t="s">
        <v>1200</v>
      </c>
      <c r="Q424" s="125"/>
      <c r="R424" s="125" t="s">
        <v>1066</v>
      </c>
    </row>
    <row r="425" spans="13:18" x14ac:dyDescent="0.2">
      <c r="M425">
        <v>239010</v>
      </c>
      <c r="N425" t="s">
        <v>1165</v>
      </c>
      <c r="O425" t="s">
        <v>152</v>
      </c>
      <c r="P425" s="125" t="s">
        <v>1201</v>
      </c>
      <c r="Q425" s="125"/>
      <c r="R425" s="125" t="s">
        <v>1165</v>
      </c>
    </row>
    <row r="426" spans="13:18" x14ac:dyDescent="0.2">
      <c r="M426">
        <v>239011</v>
      </c>
      <c r="N426" t="s">
        <v>1166</v>
      </c>
      <c r="O426" t="s">
        <v>152</v>
      </c>
      <c r="P426" s="125" t="s">
        <v>1202</v>
      </c>
      <c r="Q426" s="125"/>
      <c r="R426" s="125" t="s">
        <v>1166</v>
      </c>
    </row>
    <row r="427" spans="13:18" x14ac:dyDescent="0.2">
      <c r="M427">
        <v>239012</v>
      </c>
      <c r="N427" t="s">
        <v>1167</v>
      </c>
      <c r="O427" t="s">
        <v>152</v>
      </c>
      <c r="P427" s="125" t="s">
        <v>1203</v>
      </c>
      <c r="Q427" s="125"/>
      <c r="R427" s="125" t="s">
        <v>1167</v>
      </c>
    </row>
    <row r="428" spans="13:18" x14ac:dyDescent="0.2">
      <c r="M428">
        <v>239013</v>
      </c>
      <c r="N428" t="s">
        <v>1168</v>
      </c>
      <c r="O428" t="s">
        <v>152</v>
      </c>
      <c r="P428" s="125" t="s">
        <v>1204</v>
      </c>
      <c r="Q428" s="125"/>
      <c r="R428" s="125" t="s">
        <v>1168</v>
      </c>
    </row>
    <row r="429" spans="13:18" x14ac:dyDescent="0.2">
      <c r="M429">
        <v>239014</v>
      </c>
      <c r="N429" t="s">
        <v>1169</v>
      </c>
      <c r="O429" t="s">
        <v>152</v>
      </c>
      <c r="P429" s="125" t="s">
        <v>1205</v>
      </c>
      <c r="Q429" s="125"/>
      <c r="R429" s="125" t="s">
        <v>1169</v>
      </c>
    </row>
    <row r="430" spans="13:18" x14ac:dyDescent="0.2">
      <c r="M430">
        <v>239015</v>
      </c>
      <c r="N430" t="s">
        <v>1170</v>
      </c>
      <c r="O430" t="s">
        <v>152</v>
      </c>
      <c r="P430" s="125" t="s">
        <v>1206</v>
      </c>
      <c r="Q430" s="125"/>
      <c r="R430" s="125" t="s">
        <v>1170</v>
      </c>
    </row>
    <row r="431" spans="13:18" x14ac:dyDescent="0.2">
      <c r="M431">
        <v>239016</v>
      </c>
      <c r="N431" t="s">
        <v>1171</v>
      </c>
      <c r="O431" t="s">
        <v>152</v>
      </c>
      <c r="P431" s="125" t="s">
        <v>1207</v>
      </c>
      <c r="Q431" s="125"/>
      <c r="R431" s="125" t="s">
        <v>1171</v>
      </c>
    </row>
    <row r="432" spans="13:18" x14ac:dyDescent="0.2">
      <c r="M432">
        <v>239017</v>
      </c>
      <c r="N432" t="s">
        <v>1172</v>
      </c>
      <c r="O432" t="s">
        <v>152</v>
      </c>
      <c r="P432" s="125" t="s">
        <v>1208</v>
      </c>
      <c r="Q432" s="125"/>
      <c r="R432" s="125" t="s">
        <v>1172</v>
      </c>
    </row>
    <row r="433" spans="13:18" x14ac:dyDescent="0.2">
      <c r="M433">
        <v>239018</v>
      </c>
      <c r="N433" t="s">
        <v>1173</v>
      </c>
      <c r="O433" t="s">
        <v>152</v>
      </c>
      <c r="P433" s="125" t="s">
        <v>1209</v>
      </c>
      <c r="Q433" s="125"/>
      <c r="R433" s="125" t="s">
        <v>1173</v>
      </c>
    </row>
    <row r="434" spans="13:18" x14ac:dyDescent="0.2">
      <c r="M434">
        <v>239019</v>
      </c>
      <c r="N434" t="s">
        <v>1174</v>
      </c>
      <c r="O434" t="s">
        <v>152</v>
      </c>
      <c r="P434" s="125" t="s">
        <v>1210</v>
      </c>
      <c r="Q434" s="125"/>
      <c r="R434" s="125" t="s">
        <v>1174</v>
      </c>
    </row>
    <row r="435" spans="13:18" x14ac:dyDescent="0.2">
      <c r="M435">
        <v>239020</v>
      </c>
      <c r="N435" t="s">
        <v>1175</v>
      </c>
      <c r="O435" t="s">
        <v>152</v>
      </c>
      <c r="P435" s="125" t="s">
        <v>1211</v>
      </c>
      <c r="Q435" s="125"/>
      <c r="R435" s="125" t="s">
        <v>1175</v>
      </c>
    </row>
    <row r="436" spans="13:18" x14ac:dyDescent="0.2">
      <c r="M436">
        <v>239021</v>
      </c>
      <c r="N436" t="s">
        <v>1176</v>
      </c>
      <c r="O436" t="s">
        <v>152</v>
      </c>
      <c r="P436" s="125" t="s">
        <v>1212</v>
      </c>
      <c r="Q436" s="125"/>
      <c r="R436" s="125" t="s">
        <v>1176</v>
      </c>
    </row>
    <row r="437" spans="13:18" x14ac:dyDescent="0.2">
      <c r="M437">
        <v>239022</v>
      </c>
      <c r="N437" t="s">
        <v>1177</v>
      </c>
      <c r="O437" t="s">
        <v>152</v>
      </c>
      <c r="P437" s="125" t="s">
        <v>1213</v>
      </c>
      <c r="Q437" s="125"/>
      <c r="R437" s="125" t="s">
        <v>1177</v>
      </c>
    </row>
    <row r="438" spans="13:18" x14ac:dyDescent="0.2">
      <c r="M438">
        <v>239023</v>
      </c>
      <c r="N438" t="s">
        <v>1178</v>
      </c>
      <c r="O438" t="s">
        <v>152</v>
      </c>
      <c r="P438" s="125" t="s">
        <v>1214</v>
      </c>
      <c r="Q438" s="125"/>
      <c r="R438" s="125" t="s">
        <v>1178</v>
      </c>
    </row>
    <row r="439" spans="13:18" x14ac:dyDescent="0.2">
      <c r="M439">
        <v>239024</v>
      </c>
      <c r="N439" t="s">
        <v>1179</v>
      </c>
      <c r="O439" t="s">
        <v>152</v>
      </c>
      <c r="P439" s="125" t="s">
        <v>1215</v>
      </c>
      <c r="Q439" s="125"/>
      <c r="R439" s="125" t="s">
        <v>1179</v>
      </c>
    </row>
    <row r="440" spans="13:18" x14ac:dyDescent="0.2">
      <c r="M440">
        <v>239025</v>
      </c>
      <c r="N440" t="s">
        <v>1180</v>
      </c>
      <c r="O440" t="s">
        <v>152</v>
      </c>
      <c r="P440" s="125" t="s">
        <v>1216</v>
      </c>
      <c r="Q440" s="125"/>
      <c r="R440" s="125" t="s">
        <v>1180</v>
      </c>
    </row>
    <row r="441" spans="13:18" x14ac:dyDescent="0.2">
      <c r="M441">
        <v>239026</v>
      </c>
      <c r="N441" t="s">
        <v>1181</v>
      </c>
      <c r="O441" t="s">
        <v>152</v>
      </c>
      <c r="P441" s="125" t="s">
        <v>1217</v>
      </c>
      <c r="Q441" s="125"/>
      <c r="R441" s="125" t="s">
        <v>1181</v>
      </c>
    </row>
    <row r="442" spans="13:18" x14ac:dyDescent="0.2">
      <c r="M442">
        <v>239027</v>
      </c>
      <c r="N442" t="s">
        <v>1182</v>
      </c>
      <c r="O442" t="s">
        <v>152</v>
      </c>
      <c r="P442" s="125" t="s">
        <v>1218</v>
      </c>
      <c r="Q442" s="125"/>
      <c r="R442" s="125" t="s">
        <v>1182</v>
      </c>
    </row>
    <row r="443" spans="13:18" x14ac:dyDescent="0.2">
      <c r="M443">
        <v>239028</v>
      </c>
      <c r="N443" t="s">
        <v>1183</v>
      </c>
      <c r="O443" t="s">
        <v>152</v>
      </c>
      <c r="P443" s="125" t="s">
        <v>1219</v>
      </c>
      <c r="Q443" s="125"/>
      <c r="R443" s="125" t="s">
        <v>1183</v>
      </c>
    </row>
    <row r="444" spans="13:18" x14ac:dyDescent="0.2">
      <c r="M444">
        <v>239029</v>
      </c>
      <c r="N444" t="s">
        <v>1184</v>
      </c>
      <c r="O444" t="s">
        <v>152</v>
      </c>
      <c r="P444" s="125" t="s">
        <v>1220</v>
      </c>
      <c r="Q444" s="125"/>
      <c r="R444" s="125" t="s">
        <v>1184</v>
      </c>
    </row>
    <row r="445" spans="13:18" x14ac:dyDescent="0.2">
      <c r="M445">
        <v>239030</v>
      </c>
      <c r="N445" t="s">
        <v>1185</v>
      </c>
      <c r="O445" t="s">
        <v>152</v>
      </c>
      <c r="P445" s="125" t="s">
        <v>1221</v>
      </c>
      <c r="Q445" s="125"/>
      <c r="R445" s="125" t="s">
        <v>1185</v>
      </c>
    </row>
    <row r="446" spans="13:18" x14ac:dyDescent="0.2">
      <c r="M446">
        <v>239031</v>
      </c>
      <c r="N446" t="s">
        <v>1186</v>
      </c>
      <c r="O446" t="s">
        <v>152</v>
      </c>
      <c r="P446" s="125" t="s">
        <v>1222</v>
      </c>
      <c r="Q446" s="125"/>
      <c r="R446" s="125" t="s">
        <v>1186</v>
      </c>
    </row>
    <row r="447" spans="13:18" x14ac:dyDescent="0.2">
      <c r="M447">
        <v>239032</v>
      </c>
      <c r="N447" t="s">
        <v>1187</v>
      </c>
      <c r="O447" t="s">
        <v>152</v>
      </c>
      <c r="P447" s="125" t="s">
        <v>1223</v>
      </c>
      <c r="Q447" s="125"/>
      <c r="R447" s="125" t="s">
        <v>1187</v>
      </c>
    </row>
    <row r="448" spans="13:18" x14ac:dyDescent="0.2">
      <c r="M448">
        <v>239033</v>
      </c>
      <c r="N448" t="s">
        <v>1188</v>
      </c>
      <c r="O448" t="s">
        <v>152</v>
      </c>
      <c r="P448" s="125" t="s">
        <v>1224</v>
      </c>
      <c r="Q448" s="125"/>
      <c r="R448" s="125" t="s">
        <v>1188</v>
      </c>
    </row>
    <row r="449" spans="13:18" x14ac:dyDescent="0.2">
      <c r="M449">
        <v>239034</v>
      </c>
      <c r="N449" t="s">
        <v>1189</v>
      </c>
      <c r="O449" t="s">
        <v>152</v>
      </c>
      <c r="P449" s="125" t="s">
        <v>1225</v>
      </c>
      <c r="Q449" s="125"/>
      <c r="R449" s="125" t="s">
        <v>1189</v>
      </c>
    </row>
    <row r="450" spans="13:18" x14ac:dyDescent="0.2">
      <c r="M450">
        <v>239035</v>
      </c>
      <c r="N450" t="s">
        <v>1190</v>
      </c>
      <c r="O450" t="s">
        <v>152</v>
      </c>
      <c r="P450" s="125" t="s">
        <v>1226</v>
      </c>
      <c r="Q450" s="125"/>
      <c r="R450" s="125" t="s">
        <v>1190</v>
      </c>
    </row>
    <row r="451" spans="13:18" x14ac:dyDescent="0.2">
      <c r="M451">
        <v>239036</v>
      </c>
      <c r="N451" t="s">
        <v>1191</v>
      </c>
      <c r="O451" t="s">
        <v>152</v>
      </c>
      <c r="P451" s="125" t="s">
        <v>1227</v>
      </c>
      <c r="Q451" s="125"/>
      <c r="R451" s="125" t="s">
        <v>1191</v>
      </c>
    </row>
    <row r="452" spans="13:18" x14ac:dyDescent="0.2">
      <c r="M452">
        <v>239037</v>
      </c>
      <c r="N452" t="s">
        <v>82</v>
      </c>
      <c r="O452" t="s">
        <v>152</v>
      </c>
      <c r="P452" s="125" t="s">
        <v>1228</v>
      </c>
      <c r="Q452" s="125"/>
      <c r="R452" s="125" t="s">
        <v>82</v>
      </c>
    </row>
    <row r="453" spans="13:18" x14ac:dyDescent="0.2">
      <c r="M453">
        <v>239038</v>
      </c>
      <c r="N453" t="s">
        <v>1192</v>
      </c>
      <c r="O453" t="s">
        <v>152</v>
      </c>
      <c r="P453" s="125" t="s">
        <v>1229</v>
      </c>
      <c r="Q453" s="125"/>
      <c r="R453" s="125" t="s">
        <v>1192</v>
      </c>
    </row>
  </sheetData>
  <sheetProtection algorithmName="SHA-512" hashValue="OP+VVNp3rtD1eVfVGlXt+TvlHsRqBGYinsku/8Y2976etq9TxZzs5etS2ZJtS5jxgIUXF4KEahS586Rvoh8vpQ==" saltValue="xEjeZ3JG8wD8ufWXzcgKaQ=="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A2" zoomScale="149" workbookViewId="0">
      <selection activeCell="E9" sqref="E9"/>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2" t="s">
        <v>2006</v>
      </c>
      <c r="H1" s="182"/>
      <c r="I1" s="182"/>
      <c r="J1" s="183"/>
      <c r="L1" s="184" t="s">
        <v>2007</v>
      </c>
      <c r="M1" s="184"/>
      <c r="N1" s="184"/>
      <c r="O1" s="185"/>
    </row>
    <row r="2" spans="1:15" x14ac:dyDescent="0.2">
      <c r="G2" s="134" t="s">
        <v>1087</v>
      </c>
      <c r="H2" s="134" t="s">
        <v>5</v>
      </c>
      <c r="I2" s="134" t="s">
        <v>6</v>
      </c>
      <c r="J2" s="134" t="s">
        <v>7</v>
      </c>
      <c r="L2" s="132" t="s">
        <v>1087</v>
      </c>
      <c r="M2" s="132" t="s">
        <v>5</v>
      </c>
      <c r="N2" s="132" t="s">
        <v>6</v>
      </c>
      <c r="O2" s="132" t="s">
        <v>7</v>
      </c>
    </row>
    <row r="3" spans="1:15" x14ac:dyDescent="0.2">
      <c r="A3">
        <v>1</v>
      </c>
      <c r="B3" s="14" t="e">
        <f>VLOOKUP(A3,$F$3:$J$72,申込一覧表!$A$2,FALSE)</f>
        <v>#REF!</v>
      </c>
      <c r="C3" s="14" t="e">
        <f>VLOOKUP(A38,$F$3:$J$72,申込一覧表!$A$2,FALSE)</f>
        <v>#REF!</v>
      </c>
      <c r="F3">
        <v>1</v>
      </c>
      <c r="G3" s="135"/>
      <c r="H3" s="135"/>
      <c r="I3" s="135"/>
      <c r="J3" s="136"/>
      <c r="L3" s="20"/>
      <c r="M3" s="20"/>
      <c r="N3" s="20"/>
      <c r="O3" s="20"/>
    </row>
    <row r="4" spans="1:15" x14ac:dyDescent="0.2">
      <c r="A4">
        <v>2</v>
      </c>
      <c r="B4" s="14" t="e">
        <f>VLOOKUP(A4,$F$3:$J$72,申込一覧表!$A$2,FALSE)</f>
        <v>#REF!</v>
      </c>
      <c r="C4" s="14" t="e">
        <f>VLOOKUP($A4,$F$3:$O$372,申込一覧表!$A$2+5,FALSE)</f>
        <v>#VALUE!</v>
      </c>
      <c r="F4">
        <v>2</v>
      </c>
      <c r="G4" s="135" t="s">
        <v>2882</v>
      </c>
      <c r="H4" s="135" t="s">
        <v>2882</v>
      </c>
      <c r="I4" s="135" t="s">
        <v>2883</v>
      </c>
      <c r="J4" s="136"/>
      <c r="L4" s="20" t="s">
        <v>2882</v>
      </c>
      <c r="M4" s="20" t="s">
        <v>2882</v>
      </c>
      <c r="N4" s="20" t="s">
        <v>2883</v>
      </c>
      <c r="O4" s="20"/>
    </row>
    <row r="5" spans="1:15" x14ac:dyDescent="0.2">
      <c r="A5">
        <v>3</v>
      </c>
      <c r="B5" s="14" t="e">
        <f>VLOOKUP(A5,$F$3:$J$72,申込一覧表!$A$2,FALSE)</f>
        <v>#REF!</v>
      </c>
      <c r="C5" s="14" t="e">
        <f>VLOOKUP($A5,$F$3:$O$372,申込一覧表!$A$2+5,FALSE)</f>
        <v>#VALUE!</v>
      </c>
      <c r="F5">
        <v>3</v>
      </c>
      <c r="G5" s="135" t="s">
        <v>1671</v>
      </c>
      <c r="H5" s="135" t="s">
        <v>1671</v>
      </c>
      <c r="I5" s="135" t="s">
        <v>1671</v>
      </c>
      <c r="J5" s="136"/>
      <c r="L5" s="20" t="s">
        <v>1671</v>
      </c>
      <c r="M5" s="20" t="s">
        <v>1671</v>
      </c>
      <c r="N5" s="20" t="s">
        <v>1671</v>
      </c>
      <c r="O5" s="20"/>
    </row>
    <row r="6" spans="1:15" x14ac:dyDescent="0.2">
      <c r="A6">
        <v>4</v>
      </c>
      <c r="B6" s="14" t="e">
        <f>VLOOKUP(A6,$F$3:$J$72,申込一覧表!$A$2,FALSE)</f>
        <v>#REF!</v>
      </c>
      <c r="C6" s="14" t="e">
        <f>VLOOKUP($A6,$F$3:$O$372,申込一覧表!$A$2+5,FALSE)</f>
        <v>#VALUE!</v>
      </c>
      <c r="F6">
        <v>4</v>
      </c>
      <c r="G6" s="135" t="s">
        <v>1672</v>
      </c>
      <c r="H6" s="136" t="s">
        <v>1672</v>
      </c>
      <c r="I6" s="136" t="s">
        <v>1672</v>
      </c>
      <c r="J6" s="136"/>
      <c r="L6" s="20" t="s">
        <v>1672</v>
      </c>
      <c r="M6" s="20" t="s">
        <v>1672</v>
      </c>
      <c r="N6" s="20" t="s">
        <v>1673</v>
      </c>
      <c r="O6" s="20"/>
    </row>
    <row r="7" spans="1:15" x14ac:dyDescent="0.2">
      <c r="A7">
        <v>5</v>
      </c>
      <c r="B7" s="14" t="e">
        <f>VLOOKUP(A7,$F$3:$J$72,申込一覧表!$A$2,FALSE)</f>
        <v>#REF!</v>
      </c>
      <c r="C7" s="14" t="e">
        <f>VLOOKUP($A7,$F$3:$O$372,申込一覧表!$A$2+5,FALSE)</f>
        <v>#VALUE!</v>
      </c>
      <c r="F7">
        <v>5</v>
      </c>
      <c r="G7" s="135" t="s">
        <v>1673</v>
      </c>
      <c r="H7" s="136" t="s">
        <v>1673</v>
      </c>
      <c r="I7" s="136" t="s">
        <v>1673</v>
      </c>
      <c r="J7" s="136"/>
      <c r="L7" s="20" t="s">
        <v>1673</v>
      </c>
      <c r="M7" s="20" t="s">
        <v>1673</v>
      </c>
      <c r="N7" s="20" t="s">
        <v>2884</v>
      </c>
      <c r="O7" s="20"/>
    </row>
    <row r="8" spans="1:15" x14ac:dyDescent="0.2">
      <c r="A8">
        <v>6</v>
      </c>
      <c r="B8" s="14" t="e">
        <f>VLOOKUP(A8,$F$3:$J$72,申込一覧表!$A$2,FALSE)</f>
        <v>#REF!</v>
      </c>
      <c r="C8" s="14" t="e">
        <f>VLOOKUP($A8,$F$3:$O$372,申込一覧表!$A$2+5,FALSE)</f>
        <v>#VALUE!</v>
      </c>
      <c r="F8">
        <v>6</v>
      </c>
      <c r="G8" s="135" t="s">
        <v>2885</v>
      </c>
      <c r="H8" s="136" t="s">
        <v>2886</v>
      </c>
      <c r="I8" s="136" t="s">
        <v>2887</v>
      </c>
      <c r="J8" s="136"/>
      <c r="L8" s="20" t="s">
        <v>2888</v>
      </c>
      <c r="M8" s="20" t="s">
        <v>2888</v>
      </c>
      <c r="N8" s="20" t="s">
        <v>2889</v>
      </c>
      <c r="O8" s="20"/>
    </row>
    <row r="9" spans="1:15" x14ac:dyDescent="0.2">
      <c r="A9">
        <v>7</v>
      </c>
      <c r="B9" s="14" t="e">
        <f>VLOOKUP(A9,$F$3:$J$72,申込一覧表!$A$2,FALSE)</f>
        <v>#REF!</v>
      </c>
      <c r="C9" s="14" t="e">
        <f>VLOOKUP($A9,$F$3:$O$372,申込一覧表!$A$2+5,FALSE)</f>
        <v>#VALUE!</v>
      </c>
      <c r="F9">
        <v>7</v>
      </c>
      <c r="G9" s="135" t="s">
        <v>2887</v>
      </c>
      <c r="H9" s="136" t="s">
        <v>2890</v>
      </c>
      <c r="I9" s="136" t="s">
        <v>2890</v>
      </c>
      <c r="J9" s="136"/>
      <c r="L9" s="20" t="s">
        <v>2891</v>
      </c>
      <c r="M9" s="20" t="s">
        <v>2891</v>
      </c>
      <c r="N9" s="20" t="s">
        <v>2892</v>
      </c>
      <c r="O9" s="20"/>
    </row>
    <row r="10" spans="1:15" x14ac:dyDescent="0.2">
      <c r="A10">
        <v>8</v>
      </c>
      <c r="B10" s="14" t="e">
        <f>VLOOKUP(A10,$F$3:$J$72,申込一覧表!$A$2,FALSE)</f>
        <v>#REF!</v>
      </c>
      <c r="C10" s="14" t="e">
        <f>VLOOKUP($A10,$F$3:$O$372,申込一覧表!$A$2+5,FALSE)</f>
        <v>#VALUE!</v>
      </c>
      <c r="F10">
        <v>8</v>
      </c>
      <c r="G10" s="135" t="s">
        <v>2893</v>
      </c>
      <c r="H10" s="136" t="s">
        <v>2893</v>
      </c>
      <c r="I10" s="136" t="s">
        <v>2889</v>
      </c>
      <c r="J10" s="136"/>
      <c r="L10" s="20" t="s">
        <v>2644</v>
      </c>
      <c r="M10" s="20" t="s">
        <v>2644</v>
      </c>
      <c r="N10" s="20"/>
      <c r="O10" s="20"/>
    </row>
    <row r="11" spans="1:15" x14ac:dyDescent="0.2">
      <c r="A11">
        <v>9</v>
      </c>
      <c r="B11" s="14" t="e">
        <f>VLOOKUP(A11,$F$3:$J$72,申込一覧表!$A$2,FALSE)</f>
        <v>#REF!</v>
      </c>
      <c r="C11" s="14" t="e">
        <f>VLOOKUP($A11,$F$3:$O$372,申込一覧表!$A$2+5,FALSE)</f>
        <v>#VALUE!</v>
      </c>
      <c r="F11">
        <v>9</v>
      </c>
      <c r="G11" s="135" t="s">
        <v>2644</v>
      </c>
      <c r="H11" s="136" t="s">
        <v>2644</v>
      </c>
      <c r="I11" s="136" t="s">
        <v>2894</v>
      </c>
      <c r="J11" s="136"/>
      <c r="L11" s="20" t="s">
        <v>2895</v>
      </c>
      <c r="M11" s="20" t="s">
        <v>2895</v>
      </c>
      <c r="N11" s="20"/>
      <c r="O11" s="20"/>
    </row>
    <row r="12" spans="1:15" x14ac:dyDescent="0.2">
      <c r="A12">
        <v>10</v>
      </c>
      <c r="B12" s="14" t="e">
        <f>VLOOKUP(A12,$F$3:$J$72,申込一覧表!$A$2,FALSE)</f>
        <v>#REF!</v>
      </c>
      <c r="C12" s="14" t="e">
        <f>VLOOKUP($A12,$F$3:$O$372,申込一覧表!$A$2+5,FALSE)</f>
        <v>#VALUE!</v>
      </c>
      <c r="F12">
        <v>10</v>
      </c>
      <c r="G12" s="136" t="s">
        <v>2895</v>
      </c>
      <c r="H12" s="136" t="s">
        <v>2895</v>
      </c>
      <c r="I12" s="136"/>
      <c r="J12" s="136"/>
      <c r="L12" s="20" t="s">
        <v>2896</v>
      </c>
      <c r="M12" s="20" t="s">
        <v>2896</v>
      </c>
      <c r="N12" s="20"/>
      <c r="O12" s="20"/>
    </row>
    <row r="13" spans="1:15" x14ac:dyDescent="0.2">
      <c r="A13">
        <v>11</v>
      </c>
      <c r="B13" s="14" t="e">
        <f>VLOOKUP(A13,$F$3:$J$72,申込一覧表!$A$2,FALSE)</f>
        <v>#REF!</v>
      </c>
      <c r="C13" s="14" t="e">
        <f>VLOOKUP($A13,$F$3:$O$372,申込一覧表!$A$2+5,FALSE)</f>
        <v>#VALUE!</v>
      </c>
      <c r="F13">
        <v>11</v>
      </c>
      <c r="G13" s="136" t="s">
        <v>2897</v>
      </c>
      <c r="H13" s="136" t="s">
        <v>2897</v>
      </c>
      <c r="I13" s="136"/>
      <c r="J13" s="136"/>
      <c r="L13" s="20" t="s">
        <v>2898</v>
      </c>
      <c r="M13" s="20" t="s">
        <v>2898</v>
      </c>
      <c r="N13" s="20"/>
      <c r="O13" s="20"/>
    </row>
    <row r="14" spans="1:15" x14ac:dyDescent="0.2">
      <c r="A14">
        <v>12</v>
      </c>
      <c r="B14" s="14" t="e">
        <f>VLOOKUP(A14,$F$3:$J$72,申込一覧表!$A$2,FALSE)</f>
        <v>#REF!</v>
      </c>
      <c r="C14" s="14" t="e">
        <f>VLOOKUP($A14,$F$3:$O$372,申込一覧表!$A$2+5,FALSE)</f>
        <v>#VALUE!</v>
      </c>
      <c r="F14">
        <v>12</v>
      </c>
      <c r="G14" s="136" t="s">
        <v>2899</v>
      </c>
      <c r="H14" s="136" t="s">
        <v>2899</v>
      </c>
      <c r="I14" s="136"/>
      <c r="J14" s="136"/>
      <c r="L14" s="20"/>
      <c r="M14" s="20"/>
      <c r="N14" s="20"/>
      <c r="O14" s="20"/>
    </row>
    <row r="15" spans="1:15" x14ac:dyDescent="0.2">
      <c r="A15">
        <v>13</v>
      </c>
      <c r="B15" s="14" t="e">
        <f>VLOOKUP(A15,$F$3:$J$72,申込一覧表!$A$2,FALSE)</f>
        <v>#REF!</v>
      </c>
      <c r="C15" s="14" t="e">
        <f>VLOOKUP($A15,$F$3:$O$372,申込一覧表!$A$2+5,FALSE)</f>
        <v>#VALUE!</v>
      </c>
      <c r="F15">
        <v>13</v>
      </c>
      <c r="G15" s="136" t="s">
        <v>2894</v>
      </c>
      <c r="H15" s="136" t="s">
        <v>2894</v>
      </c>
      <c r="I15" s="136"/>
      <c r="J15" s="136"/>
      <c r="L15" s="20"/>
      <c r="M15" s="20"/>
      <c r="N15" s="20"/>
      <c r="O15" s="20"/>
    </row>
    <row r="16" spans="1:15" x14ac:dyDescent="0.2">
      <c r="A16">
        <v>14</v>
      </c>
      <c r="B16" s="14" t="e">
        <f>VLOOKUP(A16,$F$3:$J$72,申込一覧表!$A$2,FALSE)</f>
        <v>#REF!</v>
      </c>
      <c r="C16" s="14" t="e">
        <f>VLOOKUP($A16,$F$3:$O$372,申込一覧表!$A$2+5,FALSE)</f>
        <v>#VALUE!</v>
      </c>
      <c r="F16">
        <v>14</v>
      </c>
      <c r="G16" s="136" t="s">
        <v>2900</v>
      </c>
      <c r="H16" s="136" t="s">
        <v>2900</v>
      </c>
      <c r="I16" s="136"/>
      <c r="J16" s="136"/>
      <c r="L16" s="20"/>
      <c r="M16" s="20"/>
      <c r="N16" s="20"/>
      <c r="O16" s="20"/>
    </row>
    <row r="17" spans="1:15" x14ac:dyDescent="0.2">
      <c r="A17">
        <v>15</v>
      </c>
      <c r="B17" s="14" t="e">
        <f>VLOOKUP(A17,$F$3:$J$72,申込一覧表!$A$2,FALSE)</f>
        <v>#REF!</v>
      </c>
      <c r="C17" s="14" t="e">
        <f>VLOOKUP($A17,$F$3:$O$372,申込一覧表!$A$2+5,FALSE)</f>
        <v>#VALUE!</v>
      </c>
      <c r="F17">
        <v>15</v>
      </c>
      <c r="G17" s="136"/>
      <c r="H17" s="136"/>
      <c r="I17" s="136"/>
      <c r="J17" s="136"/>
      <c r="L17" s="20"/>
      <c r="M17" s="20"/>
      <c r="N17" s="20"/>
      <c r="O17" s="20"/>
    </row>
    <row r="18" spans="1:15" x14ac:dyDescent="0.2">
      <c r="A18">
        <v>16</v>
      </c>
      <c r="B18" s="14" t="e">
        <f>VLOOKUP(A18,$F$3:$J$72,申込一覧表!$A$2,FALSE)</f>
        <v>#REF!</v>
      </c>
      <c r="C18" s="14" t="e">
        <f>VLOOKUP($A18,$F$3:$O$372,申込一覧表!$A$2+5,FALSE)</f>
        <v>#VALUE!</v>
      </c>
      <c r="F18">
        <v>16</v>
      </c>
      <c r="G18" s="135"/>
      <c r="H18" s="135"/>
      <c r="I18" s="135"/>
      <c r="J18" s="136"/>
      <c r="L18" s="20"/>
      <c r="M18" s="20"/>
      <c r="N18" s="20"/>
      <c r="O18" s="20"/>
    </row>
    <row r="19" spans="1:15" x14ac:dyDescent="0.2">
      <c r="A19">
        <v>17</v>
      </c>
      <c r="B19" s="14" t="e">
        <f>VLOOKUP(A19,$F$3:$J$72,申込一覧表!$A$2,FALSE)</f>
        <v>#REF!</v>
      </c>
      <c r="C19" s="14" t="e">
        <f>VLOOKUP($A19,$F$3:$O$372,申込一覧表!$A$2+5,FALSE)</f>
        <v>#VALUE!</v>
      </c>
      <c r="F19">
        <v>17</v>
      </c>
      <c r="G19" s="135"/>
      <c r="H19" s="135"/>
      <c r="I19" s="135"/>
      <c r="J19" s="136"/>
      <c r="L19" s="20"/>
      <c r="M19" s="20"/>
      <c r="N19" s="20"/>
      <c r="O19" s="20"/>
    </row>
    <row r="20" spans="1:15" x14ac:dyDescent="0.2">
      <c r="A20">
        <v>18</v>
      </c>
      <c r="B20" s="14" t="e">
        <f>VLOOKUP(A20,$F$3:$J$72,申込一覧表!$A$2,FALSE)</f>
        <v>#REF!</v>
      </c>
      <c r="C20" s="14" t="e">
        <f>VLOOKUP($A20,$F$3:$O$372,申込一覧表!$A$2+5,FALSE)</f>
        <v>#VALUE!</v>
      </c>
      <c r="F20">
        <v>18</v>
      </c>
      <c r="G20" s="135"/>
      <c r="H20" s="135"/>
      <c r="I20" s="135"/>
      <c r="J20" s="136"/>
      <c r="L20" s="20"/>
      <c r="M20" s="20"/>
      <c r="N20" s="20"/>
      <c r="O20" s="20"/>
    </row>
    <row r="21" spans="1:15" x14ac:dyDescent="0.2">
      <c r="A21">
        <v>19</v>
      </c>
      <c r="B21" s="14" t="e">
        <f>VLOOKUP(A21,$F$3:$J$72,申込一覧表!$A$2,FALSE)</f>
        <v>#REF!</v>
      </c>
      <c r="C21" s="14" t="e">
        <f>VLOOKUP($A21,$F$3:$O$372,申込一覧表!$A$2+5,FALSE)</f>
        <v>#VALUE!</v>
      </c>
      <c r="F21">
        <v>19</v>
      </c>
      <c r="G21" s="135"/>
      <c r="H21" s="135"/>
      <c r="I21" s="135"/>
      <c r="J21" s="136"/>
      <c r="L21" s="20"/>
      <c r="M21" s="20"/>
      <c r="N21" s="20"/>
      <c r="O21" s="20"/>
    </row>
    <row r="22" spans="1:15" x14ac:dyDescent="0.2">
      <c r="A22">
        <v>20</v>
      </c>
      <c r="B22" s="14" t="e">
        <f>VLOOKUP(A22,$F$3:$J$72,申込一覧表!$A$2,FALSE)</f>
        <v>#REF!</v>
      </c>
      <c r="C22" s="14" t="e">
        <f>VLOOKUP($A22,$F$3:$O$372,申込一覧表!$A$2+5,FALSE)</f>
        <v>#VALUE!</v>
      </c>
      <c r="F22">
        <v>20</v>
      </c>
      <c r="G22" s="135"/>
      <c r="H22" s="135"/>
      <c r="I22" s="135"/>
      <c r="J22" s="136"/>
      <c r="L22" s="20"/>
      <c r="M22" s="20"/>
      <c r="N22" s="20"/>
      <c r="O22" s="20"/>
    </row>
    <row r="23" spans="1:15" x14ac:dyDescent="0.2">
      <c r="A23">
        <v>21</v>
      </c>
      <c r="B23" s="14" t="e">
        <f>VLOOKUP(A23,$F$3:$J$72,申込一覧表!$A$2,FALSE)</f>
        <v>#REF!</v>
      </c>
      <c r="C23" s="14" t="e">
        <f>VLOOKUP($A23,$F$3:$O$372,申込一覧表!$A$2+5,FALSE)</f>
        <v>#VALUE!</v>
      </c>
      <c r="F23">
        <v>21</v>
      </c>
      <c r="G23" s="135"/>
      <c r="H23" s="135"/>
      <c r="I23" s="136"/>
      <c r="J23" s="136"/>
      <c r="L23" s="20"/>
      <c r="M23" s="20"/>
      <c r="N23" s="20"/>
      <c r="O23" s="20"/>
    </row>
    <row r="24" spans="1:15" x14ac:dyDescent="0.2">
      <c r="A24">
        <v>22</v>
      </c>
      <c r="B24" s="14" t="e">
        <f>VLOOKUP(A24,$F$3:$J$72,申込一覧表!$A$2,FALSE)</f>
        <v>#REF!</v>
      </c>
      <c r="C24" s="14" t="e">
        <f>VLOOKUP($A24,$F$3:$O$372,申込一覧表!$A$2+5,FALSE)</f>
        <v>#VALUE!</v>
      </c>
      <c r="F24">
        <v>22</v>
      </c>
      <c r="G24" s="135"/>
      <c r="H24" s="135"/>
      <c r="I24" s="136"/>
      <c r="J24" s="136"/>
      <c r="L24" s="20"/>
      <c r="M24" s="20"/>
      <c r="N24" s="20"/>
      <c r="O24" s="20"/>
    </row>
    <row r="25" spans="1:15" x14ac:dyDescent="0.2">
      <c r="A25">
        <v>23</v>
      </c>
      <c r="B25" s="14" t="e">
        <f>VLOOKUP(A25,$F$3:$J$72,申込一覧表!$A$2,FALSE)</f>
        <v>#REF!</v>
      </c>
      <c r="C25" s="14" t="e">
        <f>VLOOKUP($A25,$F$3:$O$372,申込一覧表!$A$2+5,FALSE)</f>
        <v>#VALUE!</v>
      </c>
      <c r="F25">
        <v>23</v>
      </c>
      <c r="G25" s="135"/>
      <c r="H25" s="135"/>
      <c r="I25" s="136"/>
      <c r="J25" s="136"/>
      <c r="L25" s="20"/>
      <c r="M25" s="20"/>
      <c r="N25" s="20"/>
      <c r="O25" s="20"/>
    </row>
    <row r="26" spans="1:15" x14ac:dyDescent="0.2">
      <c r="A26">
        <v>24</v>
      </c>
      <c r="B26" s="14" t="e">
        <f>VLOOKUP(A26,$F$3:$J$72,申込一覧表!$A$2,FALSE)</f>
        <v>#REF!</v>
      </c>
      <c r="C26" s="14" t="e">
        <f>VLOOKUP($A26,$F$3:$O$372,申込一覧表!$A$2+5,FALSE)</f>
        <v>#VALUE!</v>
      </c>
      <c r="F26">
        <v>24</v>
      </c>
      <c r="G26" s="135"/>
      <c r="H26" s="135"/>
      <c r="I26" s="135"/>
      <c r="J26" s="136"/>
      <c r="L26" s="20"/>
      <c r="M26" s="20"/>
      <c r="N26" s="20"/>
      <c r="O26" s="20"/>
    </row>
    <row r="27" spans="1:15" x14ac:dyDescent="0.2">
      <c r="A27">
        <v>25</v>
      </c>
      <c r="B27" s="14" t="e">
        <f>VLOOKUP(A27,$F$3:$J$72,申込一覧表!$A$2,FALSE)</f>
        <v>#REF!</v>
      </c>
      <c r="C27" s="14" t="e">
        <f>VLOOKUP($A27,$F$3:$O$372,申込一覧表!$A$2+5,FALSE)</f>
        <v>#VALUE!</v>
      </c>
      <c r="F27">
        <v>25</v>
      </c>
      <c r="G27" s="135"/>
      <c r="H27" s="135"/>
      <c r="I27" s="135"/>
      <c r="J27" s="136"/>
      <c r="L27" s="20"/>
      <c r="M27" s="20"/>
      <c r="N27" s="20"/>
      <c r="O27" s="20"/>
    </row>
    <row r="28" spans="1:15" x14ac:dyDescent="0.2">
      <c r="A28">
        <v>26</v>
      </c>
      <c r="B28" s="14" t="e">
        <f>VLOOKUP(A28,$F$3:$J$72,申込一覧表!$A$2,FALSE)</f>
        <v>#REF!</v>
      </c>
      <c r="C28" s="14" t="e">
        <f>VLOOKUP($A28,$F$3:$O$372,申込一覧表!$A$2+5,FALSE)</f>
        <v>#VALUE!</v>
      </c>
      <c r="F28">
        <v>26</v>
      </c>
      <c r="G28" s="135"/>
      <c r="H28" s="135"/>
      <c r="I28" s="135"/>
      <c r="J28" s="136"/>
      <c r="L28" s="20"/>
      <c r="M28" s="20"/>
      <c r="N28" s="20"/>
      <c r="O28" s="20"/>
    </row>
    <row r="29" spans="1:15" x14ac:dyDescent="0.2">
      <c r="A29">
        <v>27</v>
      </c>
      <c r="B29" s="14" t="e">
        <f>VLOOKUP(A29,$F$3:$J$72,申込一覧表!$A$2,FALSE)</f>
        <v>#REF!</v>
      </c>
      <c r="C29" s="14" t="e">
        <f>VLOOKUP($A29,$F$3:$O$372,申込一覧表!$A$2+5,FALSE)</f>
        <v>#VALUE!</v>
      </c>
      <c r="F29">
        <v>27</v>
      </c>
      <c r="G29" s="135"/>
      <c r="H29" s="135"/>
      <c r="I29" s="135"/>
      <c r="J29" s="136"/>
      <c r="L29" s="20"/>
      <c r="M29" s="20"/>
      <c r="N29" s="20"/>
      <c r="O29" s="20"/>
    </row>
    <row r="30" spans="1:15" x14ac:dyDescent="0.2">
      <c r="A30">
        <v>28</v>
      </c>
      <c r="B30" s="14" t="e">
        <f>VLOOKUP(A30,$F$3:$J$72,申込一覧表!$A$2,FALSE)</f>
        <v>#REF!</v>
      </c>
      <c r="C30" s="14" t="e">
        <f>VLOOKUP($A30,$F$3:$O$372,申込一覧表!$A$2+5,FALSE)</f>
        <v>#VALUE!</v>
      </c>
      <c r="F30">
        <v>28</v>
      </c>
      <c r="G30" s="135"/>
      <c r="H30" s="135"/>
      <c r="I30" s="135"/>
      <c r="J30" s="136"/>
      <c r="L30" s="20"/>
      <c r="M30" s="20"/>
      <c r="N30" s="20"/>
      <c r="O30" s="20"/>
    </row>
    <row r="31" spans="1:15" x14ac:dyDescent="0.2">
      <c r="A31">
        <v>29</v>
      </c>
      <c r="B31" s="14" t="e">
        <f>VLOOKUP(A31,$F$3:$J$72,申込一覧表!$A$2,FALSE)</f>
        <v>#REF!</v>
      </c>
      <c r="C31" s="14" t="e">
        <f>VLOOKUP($A31,$F$3:$O$372,申込一覧表!$A$2+5,FALSE)</f>
        <v>#VALUE!</v>
      </c>
      <c r="F31">
        <v>29</v>
      </c>
      <c r="G31" s="135"/>
      <c r="H31" s="135"/>
      <c r="I31" s="135"/>
      <c r="J31" s="136"/>
      <c r="L31" s="20"/>
      <c r="M31" s="20"/>
      <c r="N31" s="20"/>
      <c r="O31" s="20"/>
    </row>
    <row r="32" spans="1:15" x14ac:dyDescent="0.2">
      <c r="A32">
        <v>30</v>
      </c>
      <c r="B32" s="14" t="e">
        <f>VLOOKUP(A32,$F$3:$J$72,申込一覧表!$A$2,FALSE)</f>
        <v>#REF!</v>
      </c>
      <c r="C32" s="14" t="e">
        <f>VLOOKUP($A32,$F$3:$O$372,申込一覧表!$A$2+5,FALSE)</f>
        <v>#VALUE!</v>
      </c>
      <c r="F32">
        <v>30</v>
      </c>
      <c r="G32" s="135"/>
      <c r="H32" s="135"/>
      <c r="I32" s="136"/>
      <c r="J32" s="136"/>
      <c r="L32" s="20"/>
      <c r="M32" s="20"/>
      <c r="N32" s="20"/>
      <c r="O32" s="20"/>
    </row>
    <row r="33" spans="1:15" x14ac:dyDescent="0.2">
      <c r="A33">
        <v>31</v>
      </c>
      <c r="B33" s="14" t="e">
        <f>VLOOKUP(A33,$F$3:$J$72,申込一覧表!$A$2,FALSE)</f>
        <v>#REF!</v>
      </c>
      <c r="C33" s="14" t="e">
        <f>VLOOKUP($A33,$F$3:$O$372,申込一覧表!$A$2+5,FALSE)</f>
        <v>#VALUE!</v>
      </c>
      <c r="F33">
        <v>31</v>
      </c>
      <c r="G33" s="135"/>
      <c r="H33" s="136"/>
      <c r="I33" s="136"/>
      <c r="J33" s="136"/>
      <c r="L33" s="20"/>
      <c r="M33" s="20"/>
      <c r="N33" s="20"/>
      <c r="O33" s="20"/>
    </row>
    <row r="34" spans="1:15" x14ac:dyDescent="0.2">
      <c r="A34">
        <v>32</v>
      </c>
      <c r="B34" s="14" t="e">
        <f>VLOOKUP(A34,$F$3:$J$72,申込一覧表!$A$2,FALSE)</f>
        <v>#REF!</v>
      </c>
      <c r="C34" s="14" t="e">
        <f>VLOOKUP($A34,$F$3:$O$372,申込一覧表!$A$2+5,FALSE)</f>
        <v>#VALUE!</v>
      </c>
      <c r="F34">
        <v>32</v>
      </c>
      <c r="G34" s="135"/>
      <c r="H34" s="136"/>
      <c r="I34" s="136"/>
      <c r="J34" s="136"/>
      <c r="L34" s="20"/>
      <c r="M34" s="20"/>
      <c r="N34" s="20"/>
      <c r="O34" s="20"/>
    </row>
    <row r="35" spans="1:15" x14ac:dyDescent="0.2">
      <c r="A35">
        <v>33</v>
      </c>
      <c r="B35" s="14" t="e">
        <f>VLOOKUP(A35,$F$3:$J$72,申込一覧表!$A$2,FALSE)</f>
        <v>#REF!</v>
      </c>
      <c r="C35" s="14" t="e">
        <f>VLOOKUP($A35,$F$3:$O$372,申込一覧表!$A$2+5,FALSE)</f>
        <v>#VALUE!</v>
      </c>
      <c r="F35">
        <v>33</v>
      </c>
      <c r="G35" s="135"/>
      <c r="H35" s="136"/>
      <c r="I35" s="136"/>
      <c r="J35" s="136"/>
      <c r="L35" s="20"/>
      <c r="M35" s="20"/>
      <c r="N35" s="20"/>
      <c r="O35" s="20"/>
    </row>
    <row r="36" spans="1:15" x14ac:dyDescent="0.2">
      <c r="A36">
        <v>34</v>
      </c>
      <c r="B36" s="14" t="e">
        <f>VLOOKUP(A36,$F$3:$J$72,申込一覧表!$A$2,FALSE)</f>
        <v>#REF!</v>
      </c>
      <c r="C36" s="14" t="e">
        <f>VLOOKUP($A36,$F$3:$O$372,申込一覧表!$A$2+5,FALSE)</f>
        <v>#VALUE!</v>
      </c>
      <c r="F36">
        <v>34</v>
      </c>
      <c r="G36" s="135"/>
      <c r="H36" s="136"/>
      <c r="I36" s="136"/>
      <c r="J36" s="136"/>
      <c r="L36" s="20"/>
      <c r="M36" s="20"/>
      <c r="N36" s="20"/>
      <c r="O36" s="20"/>
    </row>
    <row r="37" spans="1:15" ht="13.8" thickBot="1" x14ac:dyDescent="0.25">
      <c r="A37">
        <v>35</v>
      </c>
      <c r="B37" s="14" t="e">
        <f>VLOOKUP(A37,$F$3:$J$72,申込一覧表!$A$2,FALSE)</f>
        <v>#REF!</v>
      </c>
      <c r="C37" s="14" t="e">
        <f>VLOOKUP($A37,$F$3:$O$372,申込一覧表!$A$2+5,FALSE)</f>
        <v>#VALUE!</v>
      </c>
      <c r="F37">
        <v>35</v>
      </c>
      <c r="G37" s="137"/>
      <c r="H37" s="137"/>
      <c r="I37" s="137"/>
      <c r="J37" s="137"/>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yGEx9QB8aaTZVAXt/DCSSdlfmlYxSBfqiqO9Y4yCWTctqUo2V2GLdG5hhZoDMQHp2ekHany/nomLvjfW2/2Wlg==" saltValue="gGvLLUUOgbLcbBEYgBFMRQ==" spinCount="100000" sheet="1" objects="1" scenarios="1"/>
  <mergeCells count="2">
    <mergeCell ref="G1:J1"/>
    <mergeCell ref="L1:O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8" customWidth="1"/>
  </cols>
  <sheetData>
    <row r="1" spans="1:13" x14ac:dyDescent="0.2">
      <c r="A1" t="s">
        <v>1671</v>
      </c>
      <c r="B1">
        <v>2</v>
      </c>
      <c r="C1" t="s">
        <v>1939</v>
      </c>
      <c r="D1" t="s">
        <v>1940</v>
      </c>
      <c r="E1" t="s">
        <v>1941</v>
      </c>
      <c r="F1" t="s">
        <v>1938</v>
      </c>
      <c r="I1" s="138" t="s">
        <v>2008</v>
      </c>
      <c r="J1" s="138" t="s">
        <v>2009</v>
      </c>
      <c r="K1" s="138" t="s">
        <v>2010</v>
      </c>
      <c r="L1" s="138" t="s">
        <v>2011</v>
      </c>
      <c r="M1" s="138" t="s">
        <v>2012</v>
      </c>
    </row>
    <row r="2" spans="1:13" x14ac:dyDescent="0.2">
      <c r="A2" t="s">
        <v>2643</v>
      </c>
      <c r="B2">
        <v>3</v>
      </c>
      <c r="C2" t="s">
        <v>1942</v>
      </c>
      <c r="D2" t="s">
        <v>1943</v>
      </c>
      <c r="E2" t="s">
        <v>1943</v>
      </c>
      <c r="F2" t="s">
        <v>1938</v>
      </c>
      <c r="H2" s="138" t="str">
        <f>ASC(E2)</f>
        <v>200m</v>
      </c>
      <c r="I2" s="138">
        <v>421</v>
      </c>
      <c r="J2" s="138" t="s">
        <v>2013</v>
      </c>
      <c r="K2" s="138" t="s">
        <v>2014</v>
      </c>
      <c r="L2" s="138" t="s">
        <v>2014</v>
      </c>
      <c r="M2" s="138" t="s">
        <v>1938</v>
      </c>
    </row>
    <row r="3" spans="1:13" x14ac:dyDescent="0.2">
      <c r="A3" t="s">
        <v>1672</v>
      </c>
      <c r="B3">
        <v>5</v>
      </c>
      <c r="C3" t="s">
        <v>1944</v>
      </c>
      <c r="D3" t="s">
        <v>1945</v>
      </c>
      <c r="E3" t="s">
        <v>1945</v>
      </c>
      <c r="F3" t="s">
        <v>1938</v>
      </c>
      <c r="H3" s="138" t="str">
        <f t="shared" ref="H3:H43" si="0">ASC(E3)</f>
        <v>400m</v>
      </c>
      <c r="I3" s="138">
        <v>1</v>
      </c>
      <c r="J3" s="138" t="s">
        <v>2015</v>
      </c>
      <c r="K3" s="138" t="s">
        <v>2016</v>
      </c>
      <c r="L3" s="138" t="s">
        <v>2016</v>
      </c>
      <c r="M3" s="138" t="s">
        <v>1938</v>
      </c>
    </row>
    <row r="4" spans="1:13" x14ac:dyDescent="0.2">
      <c r="A4" t="s">
        <v>2639</v>
      </c>
      <c r="B4">
        <v>6</v>
      </c>
      <c r="C4" t="s">
        <v>1946</v>
      </c>
      <c r="D4" t="s">
        <v>1947</v>
      </c>
      <c r="E4" t="s">
        <v>1947</v>
      </c>
      <c r="F4" t="s">
        <v>1938</v>
      </c>
      <c r="H4" s="138" t="str">
        <f t="shared" si="0"/>
        <v>800m</v>
      </c>
      <c r="I4" s="138">
        <v>2</v>
      </c>
      <c r="J4" s="138" t="s">
        <v>1939</v>
      </c>
      <c r="K4" s="138" t="s">
        <v>1940</v>
      </c>
      <c r="L4" s="138" t="s">
        <v>1941</v>
      </c>
      <c r="M4" s="138" t="s">
        <v>1938</v>
      </c>
    </row>
    <row r="5" spans="1:13" x14ac:dyDescent="0.2">
      <c r="A5" t="s">
        <v>1673</v>
      </c>
      <c r="B5">
        <v>8</v>
      </c>
      <c r="C5" t="s">
        <v>1948</v>
      </c>
      <c r="D5" t="s">
        <v>1949</v>
      </c>
      <c r="E5" t="s">
        <v>1949</v>
      </c>
      <c r="F5" t="s">
        <v>1938</v>
      </c>
      <c r="H5" s="138" t="str">
        <f t="shared" si="0"/>
        <v>1500m</v>
      </c>
      <c r="I5" s="138">
        <v>422</v>
      </c>
      <c r="J5" s="138" t="s">
        <v>2017</v>
      </c>
      <c r="K5" s="138" t="s">
        <v>2018</v>
      </c>
      <c r="L5" s="138" t="s">
        <v>2018</v>
      </c>
      <c r="M5" s="138" t="s">
        <v>1938</v>
      </c>
    </row>
    <row r="6" spans="1:13" x14ac:dyDescent="0.2">
      <c r="A6" t="s">
        <v>1674</v>
      </c>
      <c r="B6">
        <v>10</v>
      </c>
      <c r="C6" t="s">
        <v>1950</v>
      </c>
      <c r="D6" t="s">
        <v>1951</v>
      </c>
      <c r="E6" t="s">
        <v>1951</v>
      </c>
      <c r="F6" t="s">
        <v>1938</v>
      </c>
      <c r="H6" s="138" t="str">
        <f t="shared" si="0"/>
        <v>3000m</v>
      </c>
      <c r="I6" s="138">
        <v>3</v>
      </c>
      <c r="J6" s="138" t="s">
        <v>1942</v>
      </c>
      <c r="K6" s="138" t="s">
        <v>1943</v>
      </c>
      <c r="L6" s="138" t="s">
        <v>1943</v>
      </c>
      <c r="M6" s="138" t="s">
        <v>1938</v>
      </c>
    </row>
    <row r="7" spans="1:13" x14ac:dyDescent="0.2">
      <c r="A7" t="s">
        <v>1675</v>
      </c>
      <c r="B7">
        <v>11</v>
      </c>
      <c r="C7" t="s">
        <v>1952</v>
      </c>
      <c r="D7" t="s">
        <v>1953</v>
      </c>
      <c r="E7" t="s">
        <v>1953</v>
      </c>
      <c r="F7" t="s">
        <v>1938</v>
      </c>
      <c r="H7" s="138" t="str">
        <f t="shared" si="0"/>
        <v>5000m</v>
      </c>
      <c r="I7" s="138">
        <v>4</v>
      </c>
      <c r="J7" s="138" t="s">
        <v>2019</v>
      </c>
      <c r="K7" s="138" t="s">
        <v>2020</v>
      </c>
      <c r="L7" s="138" t="s">
        <v>2020</v>
      </c>
      <c r="M7" s="138" t="s">
        <v>1938</v>
      </c>
    </row>
    <row r="8" spans="1:13" x14ac:dyDescent="0.2">
      <c r="A8" t="s">
        <v>2640</v>
      </c>
      <c r="B8">
        <v>34</v>
      </c>
      <c r="C8" t="s">
        <v>1954</v>
      </c>
      <c r="D8" t="s">
        <v>1955</v>
      </c>
      <c r="E8" t="s">
        <v>1956</v>
      </c>
      <c r="F8" t="s">
        <v>1938</v>
      </c>
      <c r="H8" s="138" t="str">
        <f t="shared" si="0"/>
        <v>110mH(1.067m)</v>
      </c>
      <c r="I8" s="138">
        <v>5</v>
      </c>
      <c r="J8" s="138" t="s">
        <v>1944</v>
      </c>
      <c r="K8" s="138" t="s">
        <v>1945</v>
      </c>
      <c r="L8" s="138" t="s">
        <v>1945</v>
      </c>
      <c r="M8" s="138" t="s">
        <v>1938</v>
      </c>
    </row>
    <row r="9" spans="1:13" x14ac:dyDescent="0.2">
      <c r="A9" t="s">
        <v>1676</v>
      </c>
      <c r="B9">
        <v>37</v>
      </c>
      <c r="C9" t="s">
        <v>1957</v>
      </c>
      <c r="D9" t="s">
        <v>1958</v>
      </c>
      <c r="E9" t="s">
        <v>1959</v>
      </c>
      <c r="F9" t="s">
        <v>1938</v>
      </c>
      <c r="H9" s="138" t="str">
        <f t="shared" si="0"/>
        <v>400mH(0.914m)</v>
      </c>
      <c r="I9" s="138">
        <v>50</v>
      </c>
      <c r="J9" s="138" t="s">
        <v>2021</v>
      </c>
      <c r="K9" s="138" t="s">
        <v>2022</v>
      </c>
      <c r="L9" s="138" t="s">
        <v>2022</v>
      </c>
      <c r="M9" s="138" t="s">
        <v>1938</v>
      </c>
    </row>
    <row r="10" spans="1:13" x14ac:dyDescent="0.2">
      <c r="A10" t="s">
        <v>2641</v>
      </c>
      <c r="B10">
        <v>44</v>
      </c>
      <c r="C10" t="s">
        <v>1960</v>
      </c>
      <c r="D10" t="s">
        <v>1961</v>
      </c>
      <c r="E10" t="s">
        <v>1962</v>
      </c>
      <c r="F10" t="s">
        <v>1938</v>
      </c>
      <c r="H10" s="138" t="str">
        <f t="shared" si="0"/>
        <v>100mH(0.838m)</v>
      </c>
      <c r="I10" s="138">
        <v>6</v>
      </c>
      <c r="J10" s="138" t="s">
        <v>1946</v>
      </c>
      <c r="K10" s="138" t="s">
        <v>1947</v>
      </c>
      <c r="L10" s="138" t="s">
        <v>1947</v>
      </c>
      <c r="M10" s="138" t="s">
        <v>1938</v>
      </c>
    </row>
    <row r="11" spans="1:13" x14ac:dyDescent="0.2">
      <c r="A11" t="s">
        <v>1677</v>
      </c>
      <c r="B11">
        <v>46</v>
      </c>
      <c r="C11" t="s">
        <v>1963</v>
      </c>
      <c r="D11" t="s">
        <v>1964</v>
      </c>
      <c r="E11" t="s">
        <v>1965</v>
      </c>
      <c r="F11" t="s">
        <v>1938</v>
      </c>
      <c r="H11" s="138" t="str">
        <f t="shared" si="0"/>
        <v>400mH(0.762m)</v>
      </c>
      <c r="I11" s="138">
        <v>7</v>
      </c>
      <c r="J11" s="138" t="s">
        <v>2023</v>
      </c>
      <c r="K11" s="138" t="s">
        <v>2024</v>
      </c>
      <c r="L11" s="138" t="s">
        <v>2024</v>
      </c>
      <c r="M11" s="138" t="s">
        <v>1938</v>
      </c>
    </row>
    <row r="12" spans="1:13" x14ac:dyDescent="0.2">
      <c r="A12" t="s">
        <v>2647</v>
      </c>
      <c r="B12">
        <v>53</v>
      </c>
      <c r="C12" t="s">
        <v>1966</v>
      </c>
      <c r="D12" t="s">
        <v>2642</v>
      </c>
      <c r="E12" t="s">
        <v>1968</v>
      </c>
      <c r="F12" t="s">
        <v>1938</v>
      </c>
      <c r="H12" s="138" t="str">
        <f t="shared" si="0"/>
        <v>3000mSC</v>
      </c>
      <c r="I12" s="138">
        <v>8</v>
      </c>
      <c r="J12" s="138" t="s">
        <v>1948</v>
      </c>
      <c r="K12" s="138" t="s">
        <v>1949</v>
      </c>
      <c r="L12" s="138" t="s">
        <v>1949</v>
      </c>
      <c r="M12" s="138" t="s">
        <v>1938</v>
      </c>
    </row>
    <row r="13" spans="1:13" x14ac:dyDescent="0.2">
      <c r="A13" s="133" t="s">
        <v>2648</v>
      </c>
      <c r="B13">
        <v>54</v>
      </c>
      <c r="C13" t="s">
        <v>1966</v>
      </c>
      <c r="D13" t="s">
        <v>1969</v>
      </c>
      <c r="E13" t="s">
        <v>1968</v>
      </c>
      <c r="F13" t="s">
        <v>1938</v>
      </c>
      <c r="H13" s="138" t="str">
        <f t="shared" si="0"/>
        <v>3000mSC</v>
      </c>
      <c r="I13" s="138">
        <v>9</v>
      </c>
      <c r="J13" s="138" t="s">
        <v>2025</v>
      </c>
      <c r="K13" s="138" t="s">
        <v>2026</v>
      </c>
      <c r="L13" s="138" t="s">
        <v>2026</v>
      </c>
      <c r="M13" s="138" t="s">
        <v>1938</v>
      </c>
    </row>
    <row r="14" spans="1:13" x14ac:dyDescent="0.2">
      <c r="A14" s="133" t="s">
        <v>2644</v>
      </c>
      <c r="B14">
        <v>61</v>
      </c>
      <c r="C14" t="s">
        <v>1970</v>
      </c>
      <c r="D14" t="s">
        <v>1971</v>
      </c>
      <c r="E14" t="s">
        <v>1972</v>
      </c>
      <c r="F14" t="s">
        <v>1938</v>
      </c>
      <c r="H14" s="138" t="str">
        <f t="shared" si="0"/>
        <v>5000mW</v>
      </c>
      <c r="I14" s="138">
        <v>10</v>
      </c>
      <c r="J14" s="138" t="s">
        <v>1950</v>
      </c>
      <c r="K14" s="138" t="s">
        <v>1951</v>
      </c>
      <c r="L14" s="138" t="s">
        <v>1951</v>
      </c>
      <c r="M14" s="138" t="s">
        <v>1938</v>
      </c>
    </row>
    <row r="15" spans="1:13" x14ac:dyDescent="0.2">
      <c r="A15" s="133" t="s">
        <v>1974</v>
      </c>
      <c r="B15">
        <v>71</v>
      </c>
      <c r="C15" t="s">
        <v>1973</v>
      </c>
      <c r="D15" t="s">
        <v>1974</v>
      </c>
      <c r="E15" t="s">
        <v>1974</v>
      </c>
      <c r="F15" t="s">
        <v>1975</v>
      </c>
      <c r="H15" s="138" t="str">
        <f t="shared" si="0"/>
        <v>走高跳</v>
      </c>
      <c r="I15" s="138">
        <v>11</v>
      </c>
      <c r="J15" s="138" t="s">
        <v>1952</v>
      </c>
      <c r="K15" s="138" t="s">
        <v>1953</v>
      </c>
      <c r="L15" s="138" t="s">
        <v>1953</v>
      </c>
      <c r="M15" s="138" t="s">
        <v>1938</v>
      </c>
    </row>
    <row r="16" spans="1:13" x14ac:dyDescent="0.2">
      <c r="A16" s="133" t="s">
        <v>1977</v>
      </c>
      <c r="B16">
        <v>72</v>
      </c>
      <c r="C16" t="s">
        <v>1976</v>
      </c>
      <c r="D16" t="s">
        <v>1977</v>
      </c>
      <c r="E16" t="s">
        <v>1977</v>
      </c>
      <c r="F16" t="s">
        <v>1975</v>
      </c>
      <c r="H16" s="138" t="str">
        <f t="shared" si="0"/>
        <v>棒高跳</v>
      </c>
      <c r="I16" s="138">
        <v>12</v>
      </c>
      <c r="J16" s="138" t="s">
        <v>2027</v>
      </c>
      <c r="K16" s="138" t="s">
        <v>2028</v>
      </c>
      <c r="L16" s="138" t="s">
        <v>2028</v>
      </c>
      <c r="M16" s="138" t="s">
        <v>1938</v>
      </c>
    </row>
    <row r="17" spans="1:13" x14ac:dyDescent="0.2">
      <c r="A17" s="133" t="s">
        <v>1979</v>
      </c>
      <c r="B17">
        <v>73</v>
      </c>
      <c r="C17" t="s">
        <v>1978</v>
      </c>
      <c r="D17" t="s">
        <v>1979</v>
      </c>
      <c r="E17" t="s">
        <v>1979</v>
      </c>
      <c r="F17" t="s">
        <v>1975</v>
      </c>
      <c r="H17" s="138" t="str">
        <f t="shared" si="0"/>
        <v>走幅跳</v>
      </c>
      <c r="I17" s="138">
        <v>13</v>
      </c>
      <c r="J17" s="138" t="s">
        <v>2029</v>
      </c>
      <c r="K17" s="138" t="s">
        <v>2030</v>
      </c>
      <c r="L17" s="138" t="s">
        <v>2030</v>
      </c>
      <c r="M17" s="138" t="s">
        <v>1938</v>
      </c>
    </row>
    <row r="18" spans="1:13" x14ac:dyDescent="0.2">
      <c r="A18" s="133" t="s">
        <v>1981</v>
      </c>
      <c r="B18">
        <v>74</v>
      </c>
      <c r="C18" t="s">
        <v>1980</v>
      </c>
      <c r="D18" t="s">
        <v>1981</v>
      </c>
      <c r="E18" t="s">
        <v>1981</v>
      </c>
      <c r="F18" t="s">
        <v>1975</v>
      </c>
      <c r="H18" s="138" t="str">
        <f t="shared" si="0"/>
        <v>三段跳</v>
      </c>
      <c r="I18" s="138">
        <v>14</v>
      </c>
      <c r="J18" s="138" t="s">
        <v>2031</v>
      </c>
      <c r="K18" s="138" t="s">
        <v>2032</v>
      </c>
      <c r="L18" s="138" t="s">
        <v>2032</v>
      </c>
      <c r="M18" s="138" t="s">
        <v>1938</v>
      </c>
    </row>
    <row r="19" spans="1:13" x14ac:dyDescent="0.2">
      <c r="A19" t="s">
        <v>1984</v>
      </c>
      <c r="B19">
        <v>82</v>
      </c>
      <c r="C19" t="s">
        <v>1982</v>
      </c>
      <c r="D19" t="s">
        <v>1983</v>
      </c>
      <c r="E19" t="s">
        <v>1984</v>
      </c>
      <c r="F19" t="s">
        <v>1975</v>
      </c>
      <c r="H19" s="138" t="str">
        <f t="shared" si="0"/>
        <v>砲丸投(6.000kg)</v>
      </c>
      <c r="I19" s="138">
        <v>15</v>
      </c>
      <c r="J19" s="138" t="s">
        <v>2033</v>
      </c>
      <c r="K19" s="138" t="s">
        <v>2034</v>
      </c>
      <c r="L19" s="138" t="s">
        <v>2034</v>
      </c>
      <c r="M19" s="138" t="s">
        <v>1938</v>
      </c>
    </row>
    <row r="20" spans="1:13" x14ac:dyDescent="0.2">
      <c r="A20" t="s">
        <v>1987</v>
      </c>
      <c r="B20">
        <v>84</v>
      </c>
      <c r="C20" t="s">
        <v>1985</v>
      </c>
      <c r="D20" t="s">
        <v>1986</v>
      </c>
      <c r="E20" t="s">
        <v>1987</v>
      </c>
      <c r="F20" t="s">
        <v>1975</v>
      </c>
      <c r="H20" s="138" t="str">
        <f t="shared" si="0"/>
        <v>砲丸投(4.000kg)</v>
      </c>
      <c r="I20" s="138">
        <v>16</v>
      </c>
      <c r="J20" s="138" t="s">
        <v>2035</v>
      </c>
      <c r="K20" s="138" t="s">
        <v>2036</v>
      </c>
      <c r="L20" s="138" t="s">
        <v>2036</v>
      </c>
      <c r="M20" s="138" t="s">
        <v>1938</v>
      </c>
    </row>
    <row r="21" spans="1:13" x14ac:dyDescent="0.2">
      <c r="A21" t="s">
        <v>2131</v>
      </c>
      <c r="B21">
        <v>87</v>
      </c>
      <c r="C21" t="s">
        <v>2129</v>
      </c>
      <c r="D21" t="s">
        <v>2130</v>
      </c>
      <c r="E21" t="s">
        <v>2131</v>
      </c>
      <c r="F21" t="s">
        <v>1975</v>
      </c>
      <c r="H21" s="138" t="str">
        <f t="shared" si="0"/>
        <v>円盤投(1.750kg)</v>
      </c>
      <c r="I21" s="138">
        <v>17</v>
      </c>
      <c r="J21" s="138" t="s">
        <v>2037</v>
      </c>
      <c r="K21" s="138" t="s">
        <v>2038</v>
      </c>
      <c r="L21" s="138" t="s">
        <v>2038</v>
      </c>
      <c r="M21" s="138" t="s">
        <v>1938</v>
      </c>
    </row>
    <row r="22" spans="1:13" x14ac:dyDescent="0.2">
      <c r="A22" t="s">
        <v>2005</v>
      </c>
      <c r="B22">
        <v>96</v>
      </c>
      <c r="C22" t="s">
        <v>2003</v>
      </c>
      <c r="D22" t="s">
        <v>2004</v>
      </c>
      <c r="E22" t="s">
        <v>2005</v>
      </c>
      <c r="F22" t="s">
        <v>1975</v>
      </c>
      <c r="H22" s="138" t="str">
        <f t="shared" si="0"/>
        <v>円盤投(1.500kg)</v>
      </c>
      <c r="I22" s="138">
        <v>18</v>
      </c>
      <c r="J22" s="138" t="s">
        <v>2039</v>
      </c>
      <c r="K22" s="138" t="s">
        <v>2040</v>
      </c>
      <c r="L22" s="138" t="s">
        <v>2040</v>
      </c>
      <c r="M22" s="138" t="s">
        <v>1938</v>
      </c>
    </row>
    <row r="23" spans="1:13" x14ac:dyDescent="0.2">
      <c r="A23" t="s">
        <v>1990</v>
      </c>
      <c r="B23">
        <v>88</v>
      </c>
      <c r="C23" t="s">
        <v>1988</v>
      </c>
      <c r="D23" t="s">
        <v>1989</v>
      </c>
      <c r="E23" t="s">
        <v>1990</v>
      </c>
      <c r="F23" t="s">
        <v>1975</v>
      </c>
      <c r="H23" s="138" t="str">
        <f t="shared" si="0"/>
        <v>円盤投(1.000kg)</v>
      </c>
      <c r="I23" s="138">
        <v>19</v>
      </c>
      <c r="J23" s="138" t="s">
        <v>2041</v>
      </c>
      <c r="K23" s="138" t="s">
        <v>2042</v>
      </c>
      <c r="L23" s="138" t="s">
        <v>2042</v>
      </c>
      <c r="M23" s="138" t="s">
        <v>1938</v>
      </c>
    </row>
    <row r="24" spans="1:13" x14ac:dyDescent="0.2">
      <c r="A24" t="s">
        <v>2645</v>
      </c>
      <c r="B24">
        <v>91</v>
      </c>
      <c r="C24" t="s">
        <v>1991</v>
      </c>
      <c r="D24" t="s">
        <v>1992</v>
      </c>
      <c r="E24" t="s">
        <v>1993</v>
      </c>
      <c r="F24" t="s">
        <v>1975</v>
      </c>
      <c r="H24" s="138" t="str">
        <f t="shared" si="0"/>
        <v>ﾊﾝﾏｰ投(6.000kg)</v>
      </c>
      <c r="I24" s="138">
        <v>428</v>
      </c>
      <c r="J24" s="138" t="s">
        <v>2043</v>
      </c>
      <c r="K24" s="138" t="s">
        <v>2044</v>
      </c>
      <c r="L24" s="138" t="s">
        <v>2045</v>
      </c>
      <c r="M24" s="138" t="s">
        <v>1938</v>
      </c>
    </row>
    <row r="25" spans="1:13" x14ac:dyDescent="0.2">
      <c r="A25" t="s">
        <v>1996</v>
      </c>
      <c r="B25">
        <v>92</v>
      </c>
      <c r="C25" t="s">
        <v>1994</v>
      </c>
      <c r="D25" t="s">
        <v>1995</v>
      </c>
      <c r="E25" t="s">
        <v>1996</v>
      </c>
      <c r="F25" t="s">
        <v>1975</v>
      </c>
      <c r="H25" s="138" t="str">
        <f t="shared" si="0"/>
        <v>やり投(0.800kg)</v>
      </c>
      <c r="I25" s="138">
        <v>429</v>
      </c>
      <c r="J25" s="138" t="s">
        <v>2046</v>
      </c>
      <c r="K25" s="138" t="s">
        <v>2047</v>
      </c>
      <c r="L25" s="138" t="s">
        <v>2048</v>
      </c>
      <c r="M25" s="138" t="s">
        <v>1938</v>
      </c>
    </row>
    <row r="26" spans="1:13" x14ac:dyDescent="0.2">
      <c r="A26" t="s">
        <v>1999</v>
      </c>
      <c r="B26">
        <v>93</v>
      </c>
      <c r="C26" t="s">
        <v>1997</v>
      </c>
      <c r="D26" t="s">
        <v>1998</v>
      </c>
      <c r="E26" t="s">
        <v>1999</v>
      </c>
      <c r="F26" t="s">
        <v>1975</v>
      </c>
      <c r="H26" s="138" t="str">
        <f t="shared" si="0"/>
        <v>やり投(0.600kg)</v>
      </c>
      <c r="I26" s="138">
        <v>31</v>
      </c>
      <c r="J26" s="138" t="s">
        <v>2049</v>
      </c>
      <c r="K26" s="138" t="s">
        <v>2050</v>
      </c>
      <c r="L26" s="138" t="s">
        <v>2051</v>
      </c>
      <c r="M26" s="138" t="s">
        <v>1938</v>
      </c>
    </row>
    <row r="27" spans="1:13" x14ac:dyDescent="0.2">
      <c r="A27" t="s">
        <v>2646</v>
      </c>
      <c r="B27">
        <v>94</v>
      </c>
      <c r="C27" t="s">
        <v>2000</v>
      </c>
      <c r="D27" t="s">
        <v>2001</v>
      </c>
      <c r="E27" t="s">
        <v>2002</v>
      </c>
      <c r="F27" t="s">
        <v>1975</v>
      </c>
      <c r="H27" s="138" t="str">
        <f t="shared" si="0"/>
        <v>ﾊﾝﾏｰ投(4.000kg)</v>
      </c>
      <c r="I27" s="138">
        <v>32</v>
      </c>
      <c r="J27" s="138" t="s">
        <v>2052</v>
      </c>
      <c r="K27" s="138" t="s">
        <v>2053</v>
      </c>
      <c r="L27" s="138" t="s">
        <v>2054</v>
      </c>
      <c r="M27" s="138" t="s">
        <v>1938</v>
      </c>
    </row>
    <row r="28" spans="1:13" x14ac:dyDescent="0.2">
      <c r="H28" s="138" t="str">
        <f t="shared" si="0"/>
        <v/>
      </c>
      <c r="I28" s="138">
        <v>33</v>
      </c>
      <c r="J28" s="138" t="s">
        <v>2055</v>
      </c>
      <c r="K28" s="138" t="s">
        <v>2056</v>
      </c>
      <c r="L28" s="138" t="s">
        <v>2057</v>
      </c>
      <c r="M28" s="138" t="s">
        <v>1938</v>
      </c>
    </row>
    <row r="29" spans="1:13" x14ac:dyDescent="0.2">
      <c r="H29" s="138" t="str">
        <f t="shared" si="0"/>
        <v/>
      </c>
      <c r="I29" s="138">
        <v>34</v>
      </c>
      <c r="J29" s="138" t="s">
        <v>1954</v>
      </c>
      <c r="K29" s="138" t="s">
        <v>1955</v>
      </c>
      <c r="L29" s="138" t="s">
        <v>1956</v>
      </c>
      <c r="M29" s="138" t="s">
        <v>1938</v>
      </c>
    </row>
    <row r="30" spans="1:13" x14ac:dyDescent="0.2">
      <c r="H30" s="138" t="str">
        <f>ASC(E30)</f>
        <v/>
      </c>
      <c r="I30" s="138">
        <v>35</v>
      </c>
      <c r="J30" s="138" t="s">
        <v>2058</v>
      </c>
      <c r="K30" s="138" t="s">
        <v>2059</v>
      </c>
      <c r="L30" s="138" t="s">
        <v>2060</v>
      </c>
      <c r="M30" s="138" t="s">
        <v>1938</v>
      </c>
    </row>
    <row r="31" spans="1:13" x14ac:dyDescent="0.2">
      <c r="H31" s="138" t="str">
        <f t="shared" si="0"/>
        <v/>
      </c>
      <c r="I31" s="138">
        <v>36</v>
      </c>
      <c r="J31" s="138" t="s">
        <v>2061</v>
      </c>
      <c r="K31" s="138" t="s">
        <v>2062</v>
      </c>
      <c r="L31" s="138" t="s">
        <v>2063</v>
      </c>
      <c r="M31" s="138" t="s">
        <v>1938</v>
      </c>
    </row>
    <row r="32" spans="1:13" x14ac:dyDescent="0.2">
      <c r="H32" s="138" t="str">
        <f t="shared" si="0"/>
        <v/>
      </c>
      <c r="I32" s="138">
        <v>37</v>
      </c>
      <c r="J32" s="138" t="s">
        <v>1957</v>
      </c>
      <c r="K32" s="138" t="s">
        <v>1958</v>
      </c>
      <c r="L32" s="138" t="s">
        <v>1959</v>
      </c>
      <c r="M32" s="138" t="s">
        <v>1938</v>
      </c>
    </row>
    <row r="33" spans="8:13" x14ac:dyDescent="0.2">
      <c r="H33" s="138" t="str">
        <f t="shared" si="0"/>
        <v/>
      </c>
      <c r="I33" s="138">
        <v>38</v>
      </c>
      <c r="J33" s="138" t="s">
        <v>2064</v>
      </c>
      <c r="K33" s="138" t="s">
        <v>2065</v>
      </c>
      <c r="L33" s="138" t="s">
        <v>2066</v>
      </c>
      <c r="M33" s="138" t="s">
        <v>1938</v>
      </c>
    </row>
    <row r="34" spans="8:13" x14ac:dyDescent="0.2">
      <c r="H34" s="138" t="str">
        <f t="shared" si="0"/>
        <v/>
      </c>
      <c r="I34" s="138">
        <v>39</v>
      </c>
      <c r="J34" s="138" t="s">
        <v>2067</v>
      </c>
      <c r="K34" s="138" t="s">
        <v>2068</v>
      </c>
      <c r="L34" s="138" t="s">
        <v>2069</v>
      </c>
      <c r="M34" s="138" t="s">
        <v>1938</v>
      </c>
    </row>
    <row r="35" spans="8:13" x14ac:dyDescent="0.2">
      <c r="H35" s="138" t="str">
        <f t="shared" si="0"/>
        <v/>
      </c>
      <c r="I35" s="138">
        <v>41</v>
      </c>
      <c r="J35" s="138" t="s">
        <v>2070</v>
      </c>
      <c r="K35" s="138" t="s">
        <v>2071</v>
      </c>
      <c r="L35" s="138" t="s">
        <v>2072</v>
      </c>
      <c r="M35" s="138" t="s">
        <v>1938</v>
      </c>
    </row>
    <row r="36" spans="8:13" x14ac:dyDescent="0.2">
      <c r="H36" s="138" t="str">
        <f t="shared" si="0"/>
        <v/>
      </c>
      <c r="I36" s="138">
        <v>42</v>
      </c>
      <c r="J36" s="138" t="s">
        <v>2073</v>
      </c>
      <c r="K36" s="138" t="s">
        <v>2074</v>
      </c>
      <c r="L36" s="138" t="s">
        <v>2075</v>
      </c>
      <c r="M36" s="138" t="s">
        <v>1938</v>
      </c>
    </row>
    <row r="37" spans="8:13" x14ac:dyDescent="0.2">
      <c r="H37" s="138" t="str">
        <f t="shared" si="0"/>
        <v/>
      </c>
      <c r="I37" s="138">
        <v>43</v>
      </c>
      <c r="J37" s="138" t="s">
        <v>2076</v>
      </c>
      <c r="K37" s="138" t="s">
        <v>2077</v>
      </c>
      <c r="L37" s="138" t="s">
        <v>2078</v>
      </c>
      <c r="M37" s="138" t="s">
        <v>1938</v>
      </c>
    </row>
    <row r="38" spans="8:13" x14ac:dyDescent="0.2">
      <c r="H38" s="138" t="str">
        <f t="shared" si="0"/>
        <v/>
      </c>
      <c r="I38" s="138">
        <v>44</v>
      </c>
      <c r="J38" s="138" t="s">
        <v>1960</v>
      </c>
      <c r="K38" s="138" t="s">
        <v>1961</v>
      </c>
      <c r="L38" s="138" t="s">
        <v>1962</v>
      </c>
      <c r="M38" s="138" t="s">
        <v>1938</v>
      </c>
    </row>
    <row r="39" spans="8:13" x14ac:dyDescent="0.2">
      <c r="H39" s="138" t="str">
        <f t="shared" si="0"/>
        <v/>
      </c>
      <c r="I39" s="138">
        <v>45</v>
      </c>
      <c r="J39" s="138" t="s">
        <v>2079</v>
      </c>
      <c r="K39" s="138" t="s">
        <v>2080</v>
      </c>
      <c r="L39" s="138" t="s">
        <v>2060</v>
      </c>
      <c r="M39" s="138" t="s">
        <v>1938</v>
      </c>
    </row>
    <row r="40" spans="8:13" x14ac:dyDescent="0.2">
      <c r="H40" s="138" t="str">
        <f t="shared" si="0"/>
        <v/>
      </c>
      <c r="I40" s="138">
        <v>46</v>
      </c>
      <c r="J40" s="138" t="s">
        <v>1963</v>
      </c>
      <c r="K40" s="138" t="s">
        <v>1964</v>
      </c>
      <c r="L40" s="138" t="s">
        <v>1965</v>
      </c>
      <c r="M40" s="138" t="s">
        <v>1938</v>
      </c>
    </row>
    <row r="41" spans="8:13" x14ac:dyDescent="0.2">
      <c r="H41" s="138" t="str">
        <f t="shared" si="0"/>
        <v/>
      </c>
      <c r="I41" s="138">
        <v>47</v>
      </c>
      <c r="J41" s="138" t="s">
        <v>2081</v>
      </c>
      <c r="K41" s="138" t="s">
        <v>2082</v>
      </c>
      <c r="L41" s="138" t="s">
        <v>2083</v>
      </c>
      <c r="M41" s="138" t="s">
        <v>1938</v>
      </c>
    </row>
    <row r="42" spans="8:13" x14ac:dyDescent="0.2">
      <c r="H42" s="138" t="str">
        <f t="shared" si="0"/>
        <v/>
      </c>
      <c r="I42" s="138">
        <v>51</v>
      </c>
      <c r="J42" s="138" t="s">
        <v>2084</v>
      </c>
      <c r="K42" s="138" t="s">
        <v>2085</v>
      </c>
      <c r="L42" s="138" t="s">
        <v>2086</v>
      </c>
      <c r="M42" s="138" t="s">
        <v>1938</v>
      </c>
    </row>
    <row r="43" spans="8:13" x14ac:dyDescent="0.2">
      <c r="H43" s="138" t="str">
        <f t="shared" si="0"/>
        <v/>
      </c>
      <c r="I43" s="138">
        <v>52</v>
      </c>
      <c r="J43" s="138" t="s">
        <v>2084</v>
      </c>
      <c r="K43" s="138" t="s">
        <v>2087</v>
      </c>
      <c r="L43" s="138" t="s">
        <v>2086</v>
      </c>
      <c r="M43" s="138" t="s">
        <v>1938</v>
      </c>
    </row>
    <row r="44" spans="8:13" x14ac:dyDescent="0.2">
      <c r="H44" s="138" t="str">
        <f t="shared" ref="H44:H66" si="1">ASC(E45)</f>
        <v/>
      </c>
      <c r="I44" s="138">
        <v>53</v>
      </c>
      <c r="J44" s="138" t="s">
        <v>1966</v>
      </c>
      <c r="K44" s="138" t="s">
        <v>1967</v>
      </c>
      <c r="L44" s="138" t="s">
        <v>1968</v>
      </c>
      <c r="M44" s="138" t="s">
        <v>1938</v>
      </c>
    </row>
    <row r="45" spans="8:13" x14ac:dyDescent="0.2">
      <c r="H45" s="138" t="str">
        <f t="shared" si="1"/>
        <v/>
      </c>
      <c r="I45" s="138">
        <v>54</v>
      </c>
      <c r="J45" s="138" t="s">
        <v>1966</v>
      </c>
      <c r="K45" s="138" t="s">
        <v>1969</v>
      </c>
      <c r="L45" s="138" t="s">
        <v>1968</v>
      </c>
      <c r="M45" s="138" t="s">
        <v>1938</v>
      </c>
    </row>
    <row r="46" spans="8:13" x14ac:dyDescent="0.2">
      <c r="H46" s="138" t="str">
        <f t="shared" si="1"/>
        <v/>
      </c>
      <c r="I46" s="138">
        <v>60</v>
      </c>
      <c r="J46" s="138" t="s">
        <v>2088</v>
      </c>
      <c r="K46" s="138" t="s">
        <v>2089</v>
      </c>
      <c r="L46" s="138" t="s">
        <v>2090</v>
      </c>
      <c r="M46" s="138" t="s">
        <v>1938</v>
      </c>
    </row>
    <row r="47" spans="8:13" x14ac:dyDescent="0.2">
      <c r="H47" s="138" t="str">
        <f t="shared" si="1"/>
        <v/>
      </c>
      <c r="I47" s="138">
        <v>61</v>
      </c>
      <c r="J47" s="138" t="s">
        <v>1970</v>
      </c>
      <c r="K47" s="138" t="s">
        <v>1971</v>
      </c>
      <c r="L47" s="138" t="s">
        <v>1972</v>
      </c>
      <c r="M47" s="138" t="s">
        <v>1938</v>
      </c>
    </row>
    <row r="48" spans="8:13" x14ac:dyDescent="0.2">
      <c r="H48" s="138" t="str">
        <f t="shared" si="1"/>
        <v/>
      </c>
      <c r="I48" s="138">
        <v>62</v>
      </c>
      <c r="J48" s="138" t="s">
        <v>2091</v>
      </c>
      <c r="K48" s="138" t="s">
        <v>2092</v>
      </c>
      <c r="L48" s="138" t="s">
        <v>2093</v>
      </c>
      <c r="M48" s="138" t="s">
        <v>1938</v>
      </c>
    </row>
    <row r="49" spans="8:13" x14ac:dyDescent="0.2">
      <c r="H49" s="138" t="str">
        <f t="shared" si="1"/>
        <v/>
      </c>
      <c r="I49" s="138">
        <v>63</v>
      </c>
      <c r="J49" s="138" t="s">
        <v>2094</v>
      </c>
      <c r="K49" s="138" t="s">
        <v>2095</v>
      </c>
      <c r="L49" s="138" t="s">
        <v>2096</v>
      </c>
      <c r="M49" s="138" t="s">
        <v>1938</v>
      </c>
    </row>
    <row r="50" spans="8:13" x14ac:dyDescent="0.2">
      <c r="H50" s="138" t="str">
        <f t="shared" si="1"/>
        <v/>
      </c>
      <c r="I50" s="138">
        <v>64</v>
      </c>
      <c r="J50" s="138" t="s">
        <v>2097</v>
      </c>
      <c r="K50" s="138" t="s">
        <v>2098</v>
      </c>
      <c r="L50" s="138" t="s">
        <v>2099</v>
      </c>
      <c r="M50" s="138" t="s">
        <v>1938</v>
      </c>
    </row>
    <row r="51" spans="8:13" x14ac:dyDescent="0.2">
      <c r="H51" s="138" t="str">
        <f t="shared" si="1"/>
        <v/>
      </c>
      <c r="I51" s="138">
        <v>65</v>
      </c>
      <c r="J51" s="138" t="s">
        <v>2100</v>
      </c>
      <c r="K51" s="138" t="s">
        <v>2101</v>
      </c>
      <c r="L51" s="138" t="s">
        <v>2102</v>
      </c>
      <c r="M51" s="138" t="s">
        <v>1938</v>
      </c>
    </row>
    <row r="52" spans="8:13" x14ac:dyDescent="0.2">
      <c r="H52" s="138" t="str">
        <f t="shared" si="1"/>
        <v/>
      </c>
      <c r="I52" s="138">
        <v>66</v>
      </c>
      <c r="J52" s="138" t="s">
        <v>2103</v>
      </c>
      <c r="K52" s="138" t="s">
        <v>2104</v>
      </c>
      <c r="L52" s="138" t="s">
        <v>2105</v>
      </c>
      <c r="M52" s="138" t="s">
        <v>1938</v>
      </c>
    </row>
    <row r="53" spans="8:13" x14ac:dyDescent="0.2">
      <c r="H53" s="138" t="str">
        <f t="shared" si="1"/>
        <v/>
      </c>
      <c r="I53" s="138">
        <v>71</v>
      </c>
      <c r="J53" s="138" t="s">
        <v>1973</v>
      </c>
      <c r="K53" s="138" t="s">
        <v>1974</v>
      </c>
      <c r="L53" s="138" t="s">
        <v>1974</v>
      </c>
      <c r="M53" s="138" t="s">
        <v>1975</v>
      </c>
    </row>
    <row r="54" spans="8:13" x14ac:dyDescent="0.2">
      <c r="H54" s="138" t="str">
        <f t="shared" si="1"/>
        <v/>
      </c>
      <c r="I54" s="138">
        <v>72</v>
      </c>
      <c r="J54" s="138" t="s">
        <v>1976</v>
      </c>
      <c r="K54" s="138" t="s">
        <v>1977</v>
      </c>
      <c r="L54" s="138" t="s">
        <v>1977</v>
      </c>
      <c r="M54" s="138" t="s">
        <v>1975</v>
      </c>
    </row>
    <row r="55" spans="8:13" x14ac:dyDescent="0.2">
      <c r="H55" s="138" t="str">
        <f t="shared" si="1"/>
        <v/>
      </c>
      <c r="I55" s="138">
        <v>73</v>
      </c>
      <c r="J55" s="138" t="s">
        <v>1978</v>
      </c>
      <c r="K55" s="138" t="s">
        <v>1979</v>
      </c>
      <c r="L55" s="138" t="s">
        <v>1979</v>
      </c>
      <c r="M55" s="138" t="s">
        <v>1975</v>
      </c>
    </row>
    <row r="56" spans="8:13" x14ac:dyDescent="0.2">
      <c r="H56" s="138" t="str">
        <f t="shared" si="1"/>
        <v/>
      </c>
      <c r="I56" s="138">
        <v>74</v>
      </c>
      <c r="J56" s="138" t="s">
        <v>1980</v>
      </c>
      <c r="K56" s="138" t="s">
        <v>1981</v>
      </c>
      <c r="L56" s="138" t="s">
        <v>1981</v>
      </c>
      <c r="M56" s="138" t="s">
        <v>1975</v>
      </c>
    </row>
    <row r="57" spans="8:13" x14ac:dyDescent="0.2">
      <c r="H57" s="138" t="str">
        <f t="shared" si="1"/>
        <v/>
      </c>
      <c r="I57" s="138">
        <v>473</v>
      </c>
      <c r="J57" s="138" t="s">
        <v>2106</v>
      </c>
      <c r="K57" s="138" t="s">
        <v>2107</v>
      </c>
      <c r="L57" s="138" t="s">
        <v>2107</v>
      </c>
      <c r="M57" s="138" t="s">
        <v>1975</v>
      </c>
    </row>
    <row r="58" spans="8:13" x14ac:dyDescent="0.2">
      <c r="H58" s="138" t="str">
        <f t="shared" si="1"/>
        <v/>
      </c>
      <c r="I58" s="138">
        <v>474</v>
      </c>
      <c r="J58" s="138" t="s">
        <v>2108</v>
      </c>
      <c r="K58" s="138" t="s">
        <v>2109</v>
      </c>
      <c r="L58" s="138" t="s">
        <v>2109</v>
      </c>
      <c r="M58" s="138" t="s">
        <v>1975</v>
      </c>
    </row>
    <row r="59" spans="8:13" x14ac:dyDescent="0.2">
      <c r="H59" s="138" t="str">
        <f t="shared" si="1"/>
        <v/>
      </c>
      <c r="I59" s="138">
        <v>478</v>
      </c>
      <c r="J59" s="138" t="s">
        <v>2110</v>
      </c>
      <c r="K59" s="138" t="s">
        <v>2111</v>
      </c>
      <c r="L59" s="138" t="s">
        <v>2111</v>
      </c>
      <c r="M59" s="138" t="s">
        <v>1975</v>
      </c>
    </row>
    <row r="60" spans="8:13" x14ac:dyDescent="0.2">
      <c r="H60" s="138" t="str">
        <f t="shared" si="1"/>
        <v/>
      </c>
      <c r="I60" s="138">
        <v>479</v>
      </c>
      <c r="J60" s="138" t="s">
        <v>2112</v>
      </c>
      <c r="K60" s="138" t="s">
        <v>2113</v>
      </c>
      <c r="L60" s="138" t="s">
        <v>2113</v>
      </c>
      <c r="M60" s="138" t="s">
        <v>1975</v>
      </c>
    </row>
    <row r="61" spans="8:13" x14ac:dyDescent="0.2">
      <c r="H61" s="138" t="str">
        <f t="shared" si="1"/>
        <v/>
      </c>
      <c r="I61" s="138">
        <v>80</v>
      </c>
      <c r="J61" s="138" t="s">
        <v>2114</v>
      </c>
      <c r="K61" s="138" t="s">
        <v>2115</v>
      </c>
      <c r="L61" s="138" t="s">
        <v>2116</v>
      </c>
      <c r="M61" s="138" t="s">
        <v>1975</v>
      </c>
    </row>
    <row r="62" spans="8:13" x14ac:dyDescent="0.2">
      <c r="H62" s="138" t="str">
        <f t="shared" si="1"/>
        <v/>
      </c>
      <c r="I62" s="138">
        <v>81</v>
      </c>
      <c r="J62" s="138" t="s">
        <v>2117</v>
      </c>
      <c r="K62" s="138" t="s">
        <v>2118</v>
      </c>
      <c r="L62" s="138" t="s">
        <v>2119</v>
      </c>
      <c r="M62" s="138" t="s">
        <v>1975</v>
      </c>
    </row>
    <row r="63" spans="8:13" x14ac:dyDescent="0.2">
      <c r="H63" s="138" t="str">
        <f t="shared" si="1"/>
        <v/>
      </c>
      <c r="I63" s="138">
        <v>82</v>
      </c>
      <c r="J63" s="138" t="s">
        <v>1982</v>
      </c>
      <c r="K63" s="138" t="s">
        <v>1983</v>
      </c>
      <c r="L63" s="138" t="s">
        <v>1984</v>
      </c>
      <c r="M63" s="138" t="s">
        <v>1975</v>
      </c>
    </row>
    <row r="64" spans="8:13" x14ac:dyDescent="0.2">
      <c r="H64" s="138" t="str">
        <f t="shared" si="1"/>
        <v/>
      </c>
      <c r="I64" s="138">
        <v>83</v>
      </c>
      <c r="J64" s="138" t="s">
        <v>2120</v>
      </c>
      <c r="K64" s="138" t="s">
        <v>2121</v>
      </c>
      <c r="L64" s="138" t="s">
        <v>2122</v>
      </c>
      <c r="M64" s="138" t="s">
        <v>1975</v>
      </c>
    </row>
    <row r="65" spans="8:13" x14ac:dyDescent="0.2">
      <c r="H65" s="138" t="str">
        <f t="shared" si="1"/>
        <v/>
      </c>
      <c r="I65" s="138">
        <v>84</v>
      </c>
      <c r="J65" s="138" t="s">
        <v>1985</v>
      </c>
      <c r="K65" s="138" t="s">
        <v>1986</v>
      </c>
      <c r="L65" s="138" t="s">
        <v>1987</v>
      </c>
      <c r="M65" s="138" t="s">
        <v>1975</v>
      </c>
    </row>
    <row r="66" spans="8:13" x14ac:dyDescent="0.2">
      <c r="H66" s="138" t="str">
        <f t="shared" si="1"/>
        <v/>
      </c>
      <c r="I66" s="138">
        <v>85</v>
      </c>
      <c r="J66" s="138" t="s">
        <v>2123</v>
      </c>
      <c r="K66" s="138" t="s">
        <v>2124</v>
      </c>
      <c r="L66" s="138" t="s">
        <v>2125</v>
      </c>
      <c r="M66" s="138" t="s">
        <v>1975</v>
      </c>
    </row>
    <row r="67" spans="8:13" x14ac:dyDescent="0.2">
      <c r="H67" s="138" t="str">
        <f t="shared" ref="H67:H130" si="2">ASC(E68)</f>
        <v/>
      </c>
      <c r="I67" s="138">
        <v>86</v>
      </c>
      <c r="J67" s="138" t="s">
        <v>2126</v>
      </c>
      <c r="K67" s="138" t="s">
        <v>2127</v>
      </c>
      <c r="L67" s="138" t="s">
        <v>2128</v>
      </c>
      <c r="M67" s="138" t="s">
        <v>1975</v>
      </c>
    </row>
    <row r="68" spans="8:13" x14ac:dyDescent="0.2">
      <c r="H68" s="138" t="str">
        <f t="shared" si="2"/>
        <v/>
      </c>
      <c r="I68" s="138">
        <v>87</v>
      </c>
      <c r="J68" s="138" t="s">
        <v>2129</v>
      </c>
      <c r="K68" s="138" t="s">
        <v>2130</v>
      </c>
      <c r="L68" s="138" t="s">
        <v>2131</v>
      </c>
      <c r="M68" s="138" t="s">
        <v>1975</v>
      </c>
    </row>
    <row r="69" spans="8:13" x14ac:dyDescent="0.2">
      <c r="H69" s="138" t="str">
        <f t="shared" si="2"/>
        <v/>
      </c>
      <c r="I69" s="138">
        <v>88</v>
      </c>
      <c r="J69" s="138" t="s">
        <v>1988</v>
      </c>
      <c r="K69" s="138" t="s">
        <v>1989</v>
      </c>
      <c r="L69" s="138" t="s">
        <v>1990</v>
      </c>
      <c r="M69" s="138" t="s">
        <v>1975</v>
      </c>
    </row>
    <row r="70" spans="8:13" x14ac:dyDescent="0.2">
      <c r="H70" s="138" t="str">
        <f t="shared" si="2"/>
        <v/>
      </c>
      <c r="I70" s="138">
        <v>89</v>
      </c>
      <c r="J70" s="138" t="s">
        <v>2132</v>
      </c>
      <c r="K70" s="138" t="s">
        <v>2133</v>
      </c>
      <c r="L70" s="138" t="s">
        <v>2134</v>
      </c>
      <c r="M70" s="138" t="s">
        <v>1975</v>
      </c>
    </row>
    <row r="71" spans="8:13" x14ac:dyDescent="0.2">
      <c r="H71" s="138" t="str">
        <f t="shared" si="2"/>
        <v/>
      </c>
      <c r="I71" s="138">
        <v>90</v>
      </c>
      <c r="J71" s="138" t="s">
        <v>2135</v>
      </c>
      <c r="K71" s="138" t="s">
        <v>2136</v>
      </c>
      <c r="L71" s="138" t="s">
        <v>2137</v>
      </c>
      <c r="M71" s="138" t="s">
        <v>1975</v>
      </c>
    </row>
    <row r="72" spans="8:13" x14ac:dyDescent="0.2">
      <c r="H72" s="138" t="str">
        <f t="shared" si="2"/>
        <v/>
      </c>
      <c r="I72" s="138">
        <v>91</v>
      </c>
      <c r="J72" s="138" t="s">
        <v>1991</v>
      </c>
      <c r="K72" s="138" t="s">
        <v>1992</v>
      </c>
      <c r="L72" s="138" t="s">
        <v>1993</v>
      </c>
      <c r="M72" s="138" t="s">
        <v>1975</v>
      </c>
    </row>
    <row r="73" spans="8:13" x14ac:dyDescent="0.2">
      <c r="H73" s="138" t="str">
        <f t="shared" si="2"/>
        <v/>
      </c>
      <c r="I73" s="138">
        <v>92</v>
      </c>
      <c r="J73" s="138" t="s">
        <v>1994</v>
      </c>
      <c r="K73" s="138" t="s">
        <v>1995</v>
      </c>
      <c r="L73" s="138" t="s">
        <v>1996</v>
      </c>
      <c r="M73" s="138" t="s">
        <v>1975</v>
      </c>
    </row>
    <row r="74" spans="8:13" x14ac:dyDescent="0.2">
      <c r="H74" s="138" t="str">
        <f t="shared" si="2"/>
        <v/>
      </c>
      <c r="I74" s="138">
        <v>93</v>
      </c>
      <c r="J74" s="138" t="s">
        <v>1997</v>
      </c>
      <c r="K74" s="138" t="s">
        <v>1998</v>
      </c>
      <c r="L74" s="138" t="s">
        <v>1999</v>
      </c>
      <c r="M74" s="138" t="s">
        <v>1975</v>
      </c>
    </row>
    <row r="75" spans="8:13" x14ac:dyDescent="0.2">
      <c r="H75" s="138" t="str">
        <f t="shared" si="2"/>
        <v/>
      </c>
      <c r="I75" s="138">
        <v>94</v>
      </c>
      <c r="J75" s="138" t="s">
        <v>2000</v>
      </c>
      <c r="K75" s="138" t="s">
        <v>2001</v>
      </c>
      <c r="L75" s="138" t="s">
        <v>2002</v>
      </c>
      <c r="M75" s="138" t="s">
        <v>1975</v>
      </c>
    </row>
    <row r="76" spans="8:13" x14ac:dyDescent="0.2">
      <c r="H76" s="138" t="str">
        <f t="shared" si="2"/>
        <v/>
      </c>
      <c r="I76" s="138">
        <v>96</v>
      </c>
      <c r="J76" s="138" t="s">
        <v>2003</v>
      </c>
      <c r="K76" s="138" t="s">
        <v>2004</v>
      </c>
      <c r="L76" s="138" t="s">
        <v>2005</v>
      </c>
      <c r="M76" s="138" t="s">
        <v>1975</v>
      </c>
    </row>
    <row r="77" spans="8:13" x14ac:dyDescent="0.2">
      <c r="H77" s="138" t="str">
        <f t="shared" si="2"/>
        <v/>
      </c>
      <c r="I77" s="138">
        <v>97</v>
      </c>
      <c r="J77" s="138" t="s">
        <v>2138</v>
      </c>
      <c r="K77" s="138" t="s">
        <v>2139</v>
      </c>
      <c r="L77" s="138" t="s">
        <v>2140</v>
      </c>
      <c r="M77" s="138" t="s">
        <v>1975</v>
      </c>
    </row>
    <row r="78" spans="8:13" x14ac:dyDescent="0.2">
      <c r="H78" s="138" t="str">
        <f t="shared" si="2"/>
        <v/>
      </c>
      <c r="I78" s="138">
        <v>98</v>
      </c>
      <c r="J78" s="138" t="s">
        <v>2141</v>
      </c>
      <c r="K78" s="138" t="s">
        <v>2142</v>
      </c>
      <c r="L78" s="138" t="s">
        <v>2143</v>
      </c>
      <c r="M78" s="138" t="s">
        <v>1975</v>
      </c>
    </row>
    <row r="79" spans="8:13" x14ac:dyDescent="0.2">
      <c r="H79" s="138" t="str">
        <f t="shared" si="2"/>
        <v/>
      </c>
      <c r="I79" s="138">
        <v>99</v>
      </c>
      <c r="J79" s="138" t="s">
        <v>2144</v>
      </c>
      <c r="K79" s="138" t="s">
        <v>2145</v>
      </c>
      <c r="L79" s="138" t="s">
        <v>2144</v>
      </c>
      <c r="M79" s="138" t="s">
        <v>1975</v>
      </c>
    </row>
    <row r="80" spans="8:13" x14ac:dyDescent="0.2">
      <c r="H80" s="138" t="str">
        <f t="shared" si="2"/>
        <v/>
      </c>
      <c r="I80" s="138">
        <v>494</v>
      </c>
      <c r="J80" s="138" t="s">
        <v>2146</v>
      </c>
      <c r="K80" s="138" t="s">
        <v>2147</v>
      </c>
      <c r="L80" s="138" t="s">
        <v>2148</v>
      </c>
      <c r="M80" s="138" t="s">
        <v>1975</v>
      </c>
    </row>
    <row r="81" spans="8:13" x14ac:dyDescent="0.2">
      <c r="H81" s="138" t="str">
        <f t="shared" si="2"/>
        <v/>
      </c>
      <c r="I81" s="138">
        <v>495</v>
      </c>
      <c r="J81" s="138" t="s">
        <v>2149</v>
      </c>
      <c r="K81" s="138" t="s">
        <v>2150</v>
      </c>
      <c r="L81" s="138" t="s">
        <v>2150</v>
      </c>
      <c r="M81" s="138" t="s">
        <v>1975</v>
      </c>
    </row>
    <row r="82" spans="8:13" x14ac:dyDescent="0.2">
      <c r="H82" s="138" t="str">
        <f t="shared" si="2"/>
        <v/>
      </c>
      <c r="I82" s="138">
        <v>496</v>
      </c>
      <c r="J82" s="138" t="s">
        <v>2151</v>
      </c>
      <c r="K82" s="138" t="s">
        <v>2152</v>
      </c>
      <c r="L82" s="138" t="s">
        <v>2152</v>
      </c>
      <c r="M82" s="138" t="s">
        <v>1975</v>
      </c>
    </row>
    <row r="83" spans="8:13" x14ac:dyDescent="0.2">
      <c r="H83" s="138" t="str">
        <f t="shared" si="2"/>
        <v/>
      </c>
      <c r="I83" s="138">
        <v>497</v>
      </c>
      <c r="J83" s="138" t="s">
        <v>2153</v>
      </c>
      <c r="K83" s="138" t="s">
        <v>2154</v>
      </c>
      <c r="L83" s="138" t="s">
        <v>2154</v>
      </c>
      <c r="M83" s="138" t="s">
        <v>1975</v>
      </c>
    </row>
    <row r="84" spans="8:13" x14ac:dyDescent="0.2">
      <c r="H84" s="138" t="str">
        <f t="shared" si="2"/>
        <v/>
      </c>
      <c r="I84" s="138">
        <v>498</v>
      </c>
      <c r="J84" s="138" t="s">
        <v>2155</v>
      </c>
      <c r="K84" s="138" t="s">
        <v>2156</v>
      </c>
      <c r="L84" s="138" t="s">
        <v>2156</v>
      </c>
      <c r="M84" s="138" t="s">
        <v>1975</v>
      </c>
    </row>
    <row r="85" spans="8:13" x14ac:dyDescent="0.2">
      <c r="H85" s="138" t="str">
        <f t="shared" si="2"/>
        <v/>
      </c>
      <c r="I85" s="138">
        <v>499</v>
      </c>
      <c r="J85" s="138" t="s">
        <v>2157</v>
      </c>
      <c r="K85" s="138" t="s">
        <v>2158</v>
      </c>
      <c r="L85" s="138" t="s">
        <v>2157</v>
      </c>
      <c r="M85" s="138" t="s">
        <v>1975</v>
      </c>
    </row>
    <row r="86" spans="8:13" x14ac:dyDescent="0.2">
      <c r="H86" s="138" t="str">
        <f t="shared" si="2"/>
        <v/>
      </c>
      <c r="I86" s="138">
        <v>101</v>
      </c>
      <c r="J86" s="138" t="s">
        <v>2159</v>
      </c>
      <c r="K86" s="138" t="s">
        <v>2160</v>
      </c>
      <c r="L86" s="138" t="s">
        <v>2161</v>
      </c>
      <c r="M86" s="138" t="s">
        <v>1938</v>
      </c>
    </row>
    <row r="87" spans="8:13" x14ac:dyDescent="0.2">
      <c r="H87" s="138" t="str">
        <f t="shared" si="2"/>
        <v/>
      </c>
      <c r="I87" s="138">
        <v>102</v>
      </c>
      <c r="J87" s="138" t="s">
        <v>2162</v>
      </c>
      <c r="K87" s="138" t="s">
        <v>2163</v>
      </c>
      <c r="L87" s="138" t="s">
        <v>2164</v>
      </c>
      <c r="M87" s="138" t="s">
        <v>1938</v>
      </c>
    </row>
    <row r="88" spans="8:13" x14ac:dyDescent="0.2">
      <c r="H88" s="138" t="str">
        <f t="shared" si="2"/>
        <v/>
      </c>
      <c r="I88" s="138">
        <v>103</v>
      </c>
      <c r="J88" s="138" t="s">
        <v>2165</v>
      </c>
      <c r="K88" s="138" t="s">
        <v>2166</v>
      </c>
      <c r="L88" s="138" t="s">
        <v>2167</v>
      </c>
      <c r="M88" s="138" t="s">
        <v>1938</v>
      </c>
    </row>
    <row r="89" spans="8:13" x14ac:dyDescent="0.2">
      <c r="H89" s="138" t="str">
        <f t="shared" si="2"/>
        <v/>
      </c>
      <c r="I89" s="138">
        <v>104</v>
      </c>
      <c r="J89" s="138" t="s">
        <v>2168</v>
      </c>
      <c r="K89" s="138" t="s">
        <v>2169</v>
      </c>
      <c r="L89" s="138" t="s">
        <v>2170</v>
      </c>
      <c r="M89" s="138" t="s">
        <v>1938</v>
      </c>
    </row>
    <row r="90" spans="8:13" x14ac:dyDescent="0.2">
      <c r="H90" s="138" t="str">
        <f t="shared" si="2"/>
        <v/>
      </c>
      <c r="I90" s="138">
        <v>105</v>
      </c>
      <c r="J90" s="138" t="s">
        <v>2171</v>
      </c>
      <c r="K90" s="138" t="s">
        <v>2172</v>
      </c>
      <c r="L90" s="138" t="s">
        <v>2173</v>
      </c>
      <c r="M90" s="138" t="s">
        <v>1938</v>
      </c>
    </row>
    <row r="91" spans="8:13" x14ac:dyDescent="0.2">
      <c r="H91" s="138" t="str">
        <f t="shared" si="2"/>
        <v/>
      </c>
      <c r="I91" s="138">
        <v>106</v>
      </c>
      <c r="J91" s="138" t="s">
        <v>2174</v>
      </c>
      <c r="K91" s="138" t="s">
        <v>2175</v>
      </c>
      <c r="L91" s="138" t="s">
        <v>2175</v>
      </c>
      <c r="M91" s="138" t="s">
        <v>1938</v>
      </c>
    </row>
    <row r="92" spans="8:13" x14ac:dyDescent="0.2">
      <c r="H92" s="138" t="str">
        <f t="shared" si="2"/>
        <v/>
      </c>
      <c r="I92" s="138">
        <v>107</v>
      </c>
      <c r="J92" s="138" t="s">
        <v>2176</v>
      </c>
      <c r="K92" s="138" t="s">
        <v>2177</v>
      </c>
      <c r="L92" s="138" t="s">
        <v>2177</v>
      </c>
      <c r="M92" s="138" t="s">
        <v>1938</v>
      </c>
    </row>
    <row r="93" spans="8:13" x14ac:dyDescent="0.2">
      <c r="H93" s="138" t="str">
        <f t="shared" si="2"/>
        <v/>
      </c>
      <c r="I93" s="138">
        <v>151</v>
      </c>
      <c r="J93" s="138" t="s">
        <v>2178</v>
      </c>
      <c r="K93" s="138" t="s">
        <v>2179</v>
      </c>
      <c r="L93" s="138" t="s">
        <v>2180</v>
      </c>
      <c r="M93" s="138" t="s">
        <v>1938</v>
      </c>
    </row>
    <row r="94" spans="8:13" x14ac:dyDescent="0.2">
      <c r="H94" s="138" t="str">
        <f t="shared" si="2"/>
        <v/>
      </c>
      <c r="I94" s="138">
        <v>152</v>
      </c>
      <c r="J94" s="138" t="s">
        <v>2181</v>
      </c>
      <c r="K94" s="138" t="s">
        <v>2182</v>
      </c>
      <c r="L94" s="138" t="s">
        <v>2183</v>
      </c>
      <c r="M94" s="138" t="s">
        <v>1938</v>
      </c>
    </row>
    <row r="95" spans="8:13" x14ac:dyDescent="0.2">
      <c r="H95" s="138" t="str">
        <f t="shared" si="2"/>
        <v/>
      </c>
      <c r="I95" s="138">
        <v>153</v>
      </c>
      <c r="J95" s="138" t="s">
        <v>2184</v>
      </c>
      <c r="K95" s="138" t="s">
        <v>2185</v>
      </c>
      <c r="L95" s="138" t="s">
        <v>2186</v>
      </c>
      <c r="M95" s="138" t="s">
        <v>1938</v>
      </c>
    </row>
    <row r="96" spans="8:13" x14ac:dyDescent="0.2">
      <c r="H96" s="138" t="str">
        <f t="shared" si="2"/>
        <v/>
      </c>
      <c r="I96" s="138">
        <v>154</v>
      </c>
      <c r="J96" s="138" t="s">
        <v>2187</v>
      </c>
      <c r="K96" s="138" t="s">
        <v>2188</v>
      </c>
      <c r="L96" s="138" t="s">
        <v>2189</v>
      </c>
      <c r="M96" s="138" t="s">
        <v>1938</v>
      </c>
    </row>
    <row r="97" spans="8:13" x14ac:dyDescent="0.2">
      <c r="H97" s="138" t="str">
        <f t="shared" si="2"/>
        <v/>
      </c>
      <c r="I97" s="138">
        <v>155</v>
      </c>
      <c r="J97" s="138" t="s">
        <v>2190</v>
      </c>
      <c r="K97" s="138" t="s">
        <v>2191</v>
      </c>
      <c r="L97" s="138" t="s">
        <v>2192</v>
      </c>
      <c r="M97" s="138" t="s">
        <v>1938</v>
      </c>
    </row>
    <row r="98" spans="8:13" x14ac:dyDescent="0.2">
      <c r="H98" s="138" t="str">
        <f t="shared" si="2"/>
        <v/>
      </c>
      <c r="I98" s="138">
        <v>156</v>
      </c>
      <c r="J98" s="138" t="s">
        <v>2193</v>
      </c>
      <c r="K98" s="138" t="s">
        <v>2194</v>
      </c>
      <c r="L98" s="138" t="s">
        <v>2195</v>
      </c>
      <c r="M98" s="138" t="s">
        <v>1938</v>
      </c>
    </row>
    <row r="99" spans="8:13" x14ac:dyDescent="0.2">
      <c r="H99" s="138" t="str">
        <f t="shared" si="2"/>
        <v/>
      </c>
      <c r="I99" s="138">
        <v>161</v>
      </c>
      <c r="J99" s="138" t="s">
        <v>2196</v>
      </c>
      <c r="K99" s="138" t="s">
        <v>2197</v>
      </c>
      <c r="L99" s="138" t="s">
        <v>2198</v>
      </c>
      <c r="M99" s="138" t="s">
        <v>1938</v>
      </c>
    </row>
    <row r="100" spans="8:13" x14ac:dyDescent="0.2">
      <c r="H100" s="138" t="str">
        <f t="shared" si="2"/>
        <v/>
      </c>
      <c r="I100" s="138">
        <v>162</v>
      </c>
      <c r="J100" s="138" t="s">
        <v>2199</v>
      </c>
      <c r="K100" s="138" t="s">
        <v>2200</v>
      </c>
      <c r="L100" s="138" t="s">
        <v>2201</v>
      </c>
      <c r="M100" s="138" t="s">
        <v>1938</v>
      </c>
    </row>
    <row r="101" spans="8:13" x14ac:dyDescent="0.2">
      <c r="H101" s="138" t="str">
        <f t="shared" si="2"/>
        <v/>
      </c>
      <c r="I101" s="138">
        <v>163</v>
      </c>
      <c r="J101" s="138" t="s">
        <v>2202</v>
      </c>
      <c r="K101" s="138" t="s">
        <v>2203</v>
      </c>
      <c r="L101" s="138" t="s">
        <v>2204</v>
      </c>
      <c r="M101" s="138" t="s">
        <v>1938</v>
      </c>
    </row>
    <row r="102" spans="8:13" x14ac:dyDescent="0.2">
      <c r="H102" s="138" t="str">
        <f t="shared" si="2"/>
        <v/>
      </c>
      <c r="I102" s="138">
        <v>164</v>
      </c>
      <c r="J102" s="138" t="s">
        <v>2205</v>
      </c>
      <c r="K102" s="138" t="s">
        <v>2206</v>
      </c>
      <c r="L102" s="138" t="s">
        <v>2207</v>
      </c>
      <c r="M102" s="138" t="s">
        <v>1938</v>
      </c>
    </row>
    <row r="103" spans="8:13" x14ac:dyDescent="0.2">
      <c r="H103" s="138" t="str">
        <f t="shared" si="2"/>
        <v/>
      </c>
      <c r="I103" s="138">
        <v>165</v>
      </c>
      <c r="J103" s="138" t="s">
        <v>2208</v>
      </c>
      <c r="K103" s="138" t="s">
        <v>2209</v>
      </c>
      <c r="L103" s="138" t="s">
        <v>2210</v>
      </c>
      <c r="M103" s="138" t="s">
        <v>1938</v>
      </c>
    </row>
    <row r="104" spans="8:13" x14ac:dyDescent="0.2">
      <c r="H104" s="138" t="str">
        <f t="shared" si="2"/>
        <v/>
      </c>
      <c r="I104" s="138">
        <v>171</v>
      </c>
      <c r="J104" s="138" t="s">
        <v>2211</v>
      </c>
      <c r="K104" s="138" t="s">
        <v>2212</v>
      </c>
      <c r="L104" s="138" t="s">
        <v>2213</v>
      </c>
      <c r="M104" s="138" t="s">
        <v>1938</v>
      </c>
    </row>
    <row r="105" spans="8:13" x14ac:dyDescent="0.2">
      <c r="H105" s="138" t="str">
        <f t="shared" si="2"/>
        <v/>
      </c>
      <c r="I105" s="138">
        <v>172</v>
      </c>
      <c r="J105" s="138" t="s">
        <v>2214</v>
      </c>
      <c r="K105" s="138" t="s">
        <v>2215</v>
      </c>
      <c r="L105" s="138" t="s">
        <v>2215</v>
      </c>
      <c r="M105" s="138" t="s">
        <v>1938</v>
      </c>
    </row>
    <row r="106" spans="8:13" x14ac:dyDescent="0.2">
      <c r="H106" s="138" t="str">
        <f t="shared" si="2"/>
        <v/>
      </c>
      <c r="I106" s="138">
        <v>201</v>
      </c>
      <c r="J106" s="138" t="s">
        <v>2216</v>
      </c>
      <c r="K106" s="138" t="s">
        <v>2217</v>
      </c>
      <c r="L106" s="138" t="s">
        <v>2218</v>
      </c>
      <c r="M106" s="138" t="s">
        <v>2219</v>
      </c>
    </row>
    <row r="107" spans="8:13" x14ac:dyDescent="0.2">
      <c r="H107" s="138" t="str">
        <f t="shared" si="2"/>
        <v/>
      </c>
      <c r="I107" s="138">
        <v>2201</v>
      </c>
      <c r="J107" s="138" t="s">
        <v>2220</v>
      </c>
      <c r="K107" s="138" t="s">
        <v>2221</v>
      </c>
      <c r="L107" s="138" t="s">
        <v>2222</v>
      </c>
      <c r="M107" s="138" t="s">
        <v>1938</v>
      </c>
    </row>
    <row r="108" spans="8:13" x14ac:dyDescent="0.2">
      <c r="H108" s="138" t="str">
        <f t="shared" si="2"/>
        <v/>
      </c>
      <c r="I108" s="138">
        <v>73201</v>
      </c>
      <c r="J108" s="138" t="s">
        <v>2223</v>
      </c>
      <c r="K108" s="138" t="s">
        <v>2224</v>
      </c>
      <c r="L108" s="138" t="s">
        <v>2225</v>
      </c>
      <c r="M108" s="138" t="s">
        <v>1975</v>
      </c>
    </row>
    <row r="109" spans="8:13" x14ac:dyDescent="0.2">
      <c r="H109" s="138" t="str">
        <f t="shared" si="2"/>
        <v/>
      </c>
      <c r="I109" s="138">
        <v>81201</v>
      </c>
      <c r="J109" s="138" t="s">
        <v>2226</v>
      </c>
      <c r="K109" s="138" t="s">
        <v>2227</v>
      </c>
      <c r="L109" s="138" t="s">
        <v>2228</v>
      </c>
      <c r="M109" s="138" t="s">
        <v>1975</v>
      </c>
    </row>
    <row r="110" spans="8:13" x14ac:dyDescent="0.2">
      <c r="H110" s="138" t="str">
        <f t="shared" si="2"/>
        <v/>
      </c>
      <c r="I110" s="138">
        <v>71201</v>
      </c>
      <c r="J110" s="138" t="s">
        <v>2229</v>
      </c>
      <c r="K110" s="138" t="s">
        <v>2230</v>
      </c>
      <c r="L110" s="138" t="s">
        <v>2231</v>
      </c>
      <c r="M110" s="138" t="s">
        <v>1975</v>
      </c>
    </row>
    <row r="111" spans="8:13" x14ac:dyDescent="0.2">
      <c r="H111" s="138" t="str">
        <f t="shared" si="2"/>
        <v/>
      </c>
      <c r="I111" s="138">
        <v>5201</v>
      </c>
      <c r="J111" s="138" t="s">
        <v>2232</v>
      </c>
      <c r="K111" s="138" t="s">
        <v>2233</v>
      </c>
      <c r="L111" s="138" t="s">
        <v>2234</v>
      </c>
      <c r="M111" s="138" t="s">
        <v>1938</v>
      </c>
    </row>
    <row r="112" spans="8:13" x14ac:dyDescent="0.2">
      <c r="H112" s="138" t="str">
        <f t="shared" si="2"/>
        <v/>
      </c>
      <c r="I112" s="138">
        <v>34201</v>
      </c>
      <c r="J112" s="138" t="s">
        <v>2235</v>
      </c>
      <c r="K112" s="138" t="s">
        <v>2236</v>
      </c>
      <c r="L112" s="138" t="s">
        <v>2237</v>
      </c>
      <c r="M112" s="138" t="s">
        <v>1938</v>
      </c>
    </row>
    <row r="113" spans="8:13" x14ac:dyDescent="0.2">
      <c r="H113" s="138" t="str">
        <f t="shared" si="2"/>
        <v/>
      </c>
      <c r="I113" s="138">
        <v>86201</v>
      </c>
      <c r="J113" s="138" t="s">
        <v>2238</v>
      </c>
      <c r="K113" s="138" t="s">
        <v>2239</v>
      </c>
      <c r="L113" s="138" t="s">
        <v>2240</v>
      </c>
      <c r="M113" s="138" t="s">
        <v>1975</v>
      </c>
    </row>
    <row r="114" spans="8:13" x14ac:dyDescent="0.2">
      <c r="H114" s="138" t="str">
        <f t="shared" si="2"/>
        <v/>
      </c>
      <c r="I114" s="138">
        <v>72201</v>
      </c>
      <c r="J114" s="138" t="s">
        <v>2241</v>
      </c>
      <c r="K114" s="138" t="s">
        <v>2242</v>
      </c>
      <c r="L114" s="138" t="s">
        <v>2243</v>
      </c>
      <c r="M114" s="138" t="s">
        <v>1975</v>
      </c>
    </row>
    <row r="115" spans="8:13" x14ac:dyDescent="0.2">
      <c r="H115" s="138" t="str">
        <f t="shared" si="2"/>
        <v/>
      </c>
      <c r="I115" s="138">
        <v>92201</v>
      </c>
      <c r="J115" s="138" t="s">
        <v>2244</v>
      </c>
      <c r="K115" s="138" t="s">
        <v>2245</v>
      </c>
      <c r="L115" s="138" t="s">
        <v>2246</v>
      </c>
      <c r="M115" s="138" t="s">
        <v>1975</v>
      </c>
    </row>
    <row r="116" spans="8:13" x14ac:dyDescent="0.2">
      <c r="H116" s="138" t="str">
        <f t="shared" si="2"/>
        <v/>
      </c>
      <c r="I116" s="138">
        <v>8201</v>
      </c>
      <c r="J116" s="138" t="s">
        <v>2247</v>
      </c>
      <c r="K116" s="138" t="s">
        <v>2248</v>
      </c>
      <c r="L116" s="138" t="s">
        <v>2249</v>
      </c>
      <c r="M116" s="138" t="s">
        <v>1938</v>
      </c>
    </row>
    <row r="117" spans="8:13" x14ac:dyDescent="0.2">
      <c r="H117" s="138" t="str">
        <f t="shared" si="2"/>
        <v/>
      </c>
      <c r="I117" s="138">
        <v>202</v>
      </c>
      <c r="J117" s="138" t="s">
        <v>2250</v>
      </c>
      <c r="K117" s="138" t="s">
        <v>2251</v>
      </c>
      <c r="L117" s="138" t="s">
        <v>2252</v>
      </c>
      <c r="M117" s="138" t="s">
        <v>2219</v>
      </c>
    </row>
    <row r="118" spans="8:13" x14ac:dyDescent="0.2">
      <c r="H118" s="138" t="str">
        <f t="shared" si="2"/>
        <v/>
      </c>
      <c r="I118" s="138">
        <v>44202</v>
      </c>
      <c r="J118" s="138" t="s">
        <v>2253</v>
      </c>
      <c r="K118" s="138" t="s">
        <v>2254</v>
      </c>
      <c r="L118" s="138" t="s">
        <v>2255</v>
      </c>
      <c r="M118" s="138" t="s">
        <v>1938</v>
      </c>
    </row>
    <row r="119" spans="8:13" x14ac:dyDescent="0.2">
      <c r="H119" s="138" t="str">
        <f t="shared" si="2"/>
        <v/>
      </c>
      <c r="I119" s="138">
        <v>71202</v>
      </c>
      <c r="J119" s="138" t="s">
        <v>2256</v>
      </c>
      <c r="K119" s="138" t="s">
        <v>2257</v>
      </c>
      <c r="L119" s="138" t="s">
        <v>2258</v>
      </c>
      <c r="M119" s="138" t="s">
        <v>1975</v>
      </c>
    </row>
    <row r="120" spans="8:13" x14ac:dyDescent="0.2">
      <c r="H120" s="138" t="str">
        <f t="shared" si="2"/>
        <v/>
      </c>
      <c r="I120" s="138">
        <v>84202</v>
      </c>
      <c r="J120" s="138" t="s">
        <v>2259</v>
      </c>
      <c r="K120" s="138" t="s">
        <v>2260</v>
      </c>
      <c r="L120" s="138" t="s">
        <v>2261</v>
      </c>
      <c r="M120" s="138" t="s">
        <v>1975</v>
      </c>
    </row>
    <row r="121" spans="8:13" x14ac:dyDescent="0.2">
      <c r="H121" s="138" t="str">
        <f t="shared" si="2"/>
        <v/>
      </c>
      <c r="I121" s="138">
        <v>3202</v>
      </c>
      <c r="J121" s="138" t="s">
        <v>2262</v>
      </c>
      <c r="K121" s="138" t="s">
        <v>2263</v>
      </c>
      <c r="L121" s="138" t="s">
        <v>2264</v>
      </c>
      <c r="M121" s="138" t="s">
        <v>1938</v>
      </c>
    </row>
    <row r="122" spans="8:13" x14ac:dyDescent="0.2">
      <c r="H122" s="138" t="str">
        <f t="shared" si="2"/>
        <v/>
      </c>
      <c r="I122" s="138">
        <v>73202</v>
      </c>
      <c r="J122" s="138" t="s">
        <v>2265</v>
      </c>
      <c r="K122" s="138" t="s">
        <v>2266</v>
      </c>
      <c r="L122" s="138" t="s">
        <v>2267</v>
      </c>
      <c r="M122" s="138" t="s">
        <v>1975</v>
      </c>
    </row>
    <row r="123" spans="8:13" x14ac:dyDescent="0.2">
      <c r="H123" s="138" t="str">
        <f t="shared" si="2"/>
        <v/>
      </c>
      <c r="I123" s="138">
        <v>93202</v>
      </c>
      <c r="J123" s="138" t="s">
        <v>2268</v>
      </c>
      <c r="K123" s="138" t="s">
        <v>2269</v>
      </c>
      <c r="L123" s="138" t="s">
        <v>2270</v>
      </c>
      <c r="M123" s="138" t="s">
        <v>1975</v>
      </c>
    </row>
    <row r="124" spans="8:13" x14ac:dyDescent="0.2">
      <c r="H124" s="138" t="str">
        <f t="shared" si="2"/>
        <v/>
      </c>
      <c r="I124" s="138">
        <v>6202</v>
      </c>
      <c r="J124" s="138" t="s">
        <v>2271</v>
      </c>
      <c r="K124" s="138" t="s">
        <v>2272</v>
      </c>
      <c r="L124" s="138" t="s">
        <v>2273</v>
      </c>
      <c r="M124" s="138" t="s">
        <v>1938</v>
      </c>
    </row>
    <row r="125" spans="8:13" x14ac:dyDescent="0.2">
      <c r="H125" s="138" t="str">
        <f t="shared" si="2"/>
        <v/>
      </c>
      <c r="I125" s="138">
        <v>203</v>
      </c>
      <c r="J125" s="138" t="s">
        <v>2274</v>
      </c>
      <c r="K125" s="138" t="s">
        <v>2275</v>
      </c>
      <c r="L125" s="138" t="s">
        <v>2276</v>
      </c>
      <c r="M125" s="138" t="s">
        <v>2219</v>
      </c>
    </row>
    <row r="126" spans="8:13" x14ac:dyDescent="0.2">
      <c r="H126" s="138" t="str">
        <f t="shared" si="2"/>
        <v/>
      </c>
      <c r="I126" s="138">
        <v>73203</v>
      </c>
      <c r="J126" s="138" t="s">
        <v>2277</v>
      </c>
      <c r="K126" s="138" t="s">
        <v>2278</v>
      </c>
      <c r="L126" s="138" t="s">
        <v>2279</v>
      </c>
      <c r="M126" s="138" t="s">
        <v>1975</v>
      </c>
    </row>
    <row r="127" spans="8:13" x14ac:dyDescent="0.2">
      <c r="H127" s="138" t="str">
        <f t="shared" si="2"/>
        <v/>
      </c>
      <c r="I127" s="138">
        <v>92203</v>
      </c>
      <c r="J127" s="138" t="s">
        <v>2280</v>
      </c>
      <c r="K127" s="138" t="s">
        <v>2281</v>
      </c>
      <c r="L127" s="138" t="s">
        <v>2282</v>
      </c>
      <c r="M127" s="138" t="s">
        <v>1975</v>
      </c>
    </row>
    <row r="128" spans="8:13" x14ac:dyDescent="0.2">
      <c r="H128" s="138" t="str">
        <f t="shared" si="2"/>
        <v/>
      </c>
      <c r="I128" s="138">
        <v>3203</v>
      </c>
      <c r="J128" s="138" t="s">
        <v>2283</v>
      </c>
      <c r="K128" s="138" t="s">
        <v>2284</v>
      </c>
      <c r="L128" s="138" t="s">
        <v>2285</v>
      </c>
      <c r="M128" s="138" t="s">
        <v>1938</v>
      </c>
    </row>
    <row r="129" spans="8:13" x14ac:dyDescent="0.2">
      <c r="H129" s="138" t="str">
        <f t="shared" si="2"/>
        <v/>
      </c>
      <c r="I129" s="138">
        <v>86203</v>
      </c>
      <c r="J129" s="138" t="s">
        <v>2286</v>
      </c>
      <c r="K129" s="138" t="s">
        <v>2287</v>
      </c>
      <c r="L129" s="138" t="s">
        <v>2288</v>
      </c>
      <c r="M129" s="138" t="s">
        <v>1975</v>
      </c>
    </row>
    <row r="130" spans="8:13" x14ac:dyDescent="0.2">
      <c r="H130" s="138" t="str">
        <f t="shared" si="2"/>
        <v/>
      </c>
      <c r="I130" s="138">
        <v>8203</v>
      </c>
      <c r="J130" s="138" t="s">
        <v>2289</v>
      </c>
      <c r="K130" s="138" t="s">
        <v>2290</v>
      </c>
      <c r="L130" s="138" t="s">
        <v>2291</v>
      </c>
      <c r="M130" s="138" t="s">
        <v>1938</v>
      </c>
    </row>
    <row r="131" spans="8:13" x14ac:dyDescent="0.2">
      <c r="H131" s="138" t="str">
        <f t="shared" ref="H131:H194" si="3">ASC(E132)</f>
        <v/>
      </c>
      <c r="I131" s="138">
        <v>206</v>
      </c>
      <c r="J131" s="138" t="s">
        <v>2292</v>
      </c>
      <c r="K131" s="138" t="s">
        <v>2293</v>
      </c>
      <c r="L131" s="138" t="s">
        <v>2294</v>
      </c>
      <c r="M131" s="138" t="s">
        <v>2219</v>
      </c>
    </row>
    <row r="132" spans="8:13" x14ac:dyDescent="0.2">
      <c r="H132" s="138" t="str">
        <f t="shared" si="3"/>
        <v/>
      </c>
      <c r="I132" s="138">
        <v>2206</v>
      </c>
      <c r="J132" s="138" t="s">
        <v>2295</v>
      </c>
      <c r="K132" s="138" t="s">
        <v>2296</v>
      </c>
      <c r="L132" s="138" t="s">
        <v>2297</v>
      </c>
      <c r="M132" s="138" t="s">
        <v>1938</v>
      </c>
    </row>
    <row r="133" spans="8:13" x14ac:dyDescent="0.2">
      <c r="H133" s="138" t="str">
        <f t="shared" si="3"/>
        <v/>
      </c>
      <c r="I133" s="138">
        <v>83206</v>
      </c>
      <c r="J133" s="138" t="s">
        <v>2298</v>
      </c>
      <c r="K133" s="138" t="s">
        <v>2299</v>
      </c>
      <c r="L133" s="138" t="s">
        <v>2300</v>
      </c>
      <c r="M133" s="138" t="s">
        <v>1975</v>
      </c>
    </row>
    <row r="134" spans="8:13" x14ac:dyDescent="0.2">
      <c r="H134" s="138" t="str">
        <f t="shared" si="3"/>
        <v/>
      </c>
      <c r="I134" s="138">
        <v>71206</v>
      </c>
      <c r="J134" s="138" t="s">
        <v>2301</v>
      </c>
      <c r="K134" s="138" t="s">
        <v>2302</v>
      </c>
      <c r="L134" s="138" t="s">
        <v>2303</v>
      </c>
      <c r="M134" s="138" t="s">
        <v>1975</v>
      </c>
    </row>
    <row r="135" spans="8:13" x14ac:dyDescent="0.2">
      <c r="H135" s="138" t="str">
        <f t="shared" si="3"/>
        <v/>
      </c>
      <c r="I135" s="138">
        <v>207</v>
      </c>
      <c r="J135" s="138" t="s">
        <v>2304</v>
      </c>
      <c r="K135" s="138" t="s">
        <v>2305</v>
      </c>
      <c r="L135" s="138" t="s">
        <v>2306</v>
      </c>
      <c r="M135" s="138" t="s">
        <v>2219</v>
      </c>
    </row>
    <row r="136" spans="8:13" x14ac:dyDescent="0.2">
      <c r="H136" s="138" t="str">
        <f t="shared" si="3"/>
        <v/>
      </c>
      <c r="I136" s="138">
        <v>83207</v>
      </c>
      <c r="J136" s="138" t="s">
        <v>2307</v>
      </c>
      <c r="K136" s="138" t="s">
        <v>2308</v>
      </c>
      <c r="L136" s="138" t="s">
        <v>2309</v>
      </c>
      <c r="M136" s="138" t="s">
        <v>1975</v>
      </c>
    </row>
    <row r="137" spans="8:13" x14ac:dyDescent="0.2">
      <c r="H137" s="138" t="str">
        <f t="shared" si="3"/>
        <v/>
      </c>
      <c r="I137" s="138">
        <v>73207</v>
      </c>
      <c r="J137" s="138" t="s">
        <v>2310</v>
      </c>
      <c r="K137" s="138" t="s">
        <v>2311</v>
      </c>
      <c r="L137" s="138" t="s">
        <v>2312</v>
      </c>
      <c r="M137" s="138" t="s">
        <v>1975</v>
      </c>
    </row>
    <row r="138" spans="8:13" x14ac:dyDescent="0.2">
      <c r="H138" s="138" t="str">
        <f t="shared" si="3"/>
        <v/>
      </c>
      <c r="I138" s="138">
        <v>5207</v>
      </c>
      <c r="J138" s="138" t="s">
        <v>2313</v>
      </c>
      <c r="K138" s="138" t="s">
        <v>2314</v>
      </c>
      <c r="L138" s="138" t="s">
        <v>2315</v>
      </c>
      <c r="M138" s="138" t="s">
        <v>1938</v>
      </c>
    </row>
    <row r="139" spans="8:13" x14ac:dyDescent="0.2">
      <c r="H139" s="138" t="str">
        <f t="shared" si="3"/>
        <v/>
      </c>
      <c r="I139" s="138">
        <v>208</v>
      </c>
      <c r="J139" s="138" t="s">
        <v>2316</v>
      </c>
      <c r="K139" s="138" t="s">
        <v>2317</v>
      </c>
      <c r="L139" s="138" t="s">
        <v>2294</v>
      </c>
      <c r="M139" s="138" t="s">
        <v>2219</v>
      </c>
    </row>
    <row r="140" spans="8:13" x14ac:dyDescent="0.2">
      <c r="H140" s="138" t="str">
        <f t="shared" si="3"/>
        <v/>
      </c>
      <c r="I140" s="138">
        <v>71208</v>
      </c>
      <c r="J140" s="138" t="s">
        <v>2318</v>
      </c>
      <c r="K140" s="138" t="s">
        <v>2319</v>
      </c>
      <c r="L140" s="138" t="s">
        <v>2303</v>
      </c>
      <c r="M140" s="138" t="s">
        <v>1975</v>
      </c>
    </row>
    <row r="141" spans="8:13" x14ac:dyDescent="0.2">
      <c r="H141" s="138" t="str">
        <f t="shared" si="3"/>
        <v/>
      </c>
      <c r="I141" s="138">
        <v>2208</v>
      </c>
      <c r="J141" s="138" t="s">
        <v>2320</v>
      </c>
      <c r="K141" s="138" t="s">
        <v>2321</v>
      </c>
      <c r="L141" s="138" t="s">
        <v>2297</v>
      </c>
      <c r="M141" s="138" t="s">
        <v>1938</v>
      </c>
    </row>
    <row r="142" spans="8:13" x14ac:dyDescent="0.2">
      <c r="H142" s="138" t="str">
        <f t="shared" si="3"/>
        <v/>
      </c>
      <c r="I142" s="138">
        <v>85208</v>
      </c>
      <c r="J142" s="138" t="s">
        <v>2322</v>
      </c>
      <c r="K142" s="138" t="s">
        <v>2323</v>
      </c>
      <c r="L142" s="138" t="s">
        <v>2300</v>
      </c>
      <c r="M142" s="138" t="s">
        <v>1975</v>
      </c>
    </row>
    <row r="143" spans="8:13" x14ac:dyDescent="0.2">
      <c r="H143" s="138" t="str">
        <f t="shared" si="3"/>
        <v/>
      </c>
      <c r="I143" s="138">
        <v>209</v>
      </c>
      <c r="J143" s="138" t="s">
        <v>2324</v>
      </c>
      <c r="K143" s="138" t="s">
        <v>2325</v>
      </c>
      <c r="L143" s="138" t="s">
        <v>2306</v>
      </c>
      <c r="M143" s="138" t="s">
        <v>2219</v>
      </c>
    </row>
    <row r="144" spans="8:13" x14ac:dyDescent="0.2">
      <c r="H144" s="138" t="str">
        <f t="shared" si="3"/>
        <v/>
      </c>
      <c r="I144" s="138">
        <v>73209</v>
      </c>
      <c r="J144" s="138" t="s">
        <v>2326</v>
      </c>
      <c r="K144" s="138" t="s">
        <v>2327</v>
      </c>
      <c r="L144" s="138" t="s">
        <v>2312</v>
      </c>
      <c r="M144" s="138" t="s">
        <v>1975</v>
      </c>
    </row>
    <row r="145" spans="8:13" x14ac:dyDescent="0.2">
      <c r="H145" s="138" t="str">
        <f t="shared" si="3"/>
        <v/>
      </c>
      <c r="I145" s="138">
        <v>85209</v>
      </c>
      <c r="J145" s="138" t="s">
        <v>2328</v>
      </c>
      <c r="K145" s="138" t="s">
        <v>2329</v>
      </c>
      <c r="L145" s="138" t="s">
        <v>2309</v>
      </c>
      <c r="M145" s="138" t="s">
        <v>1975</v>
      </c>
    </row>
    <row r="146" spans="8:13" x14ac:dyDescent="0.2">
      <c r="H146" s="138" t="str">
        <f t="shared" si="3"/>
        <v/>
      </c>
      <c r="I146" s="138">
        <v>42209</v>
      </c>
      <c r="J146" s="138" t="s">
        <v>2330</v>
      </c>
      <c r="K146" s="138" t="s">
        <v>2331</v>
      </c>
      <c r="L146" s="138" t="s">
        <v>2332</v>
      </c>
      <c r="M146" s="138" t="s">
        <v>1938</v>
      </c>
    </row>
    <row r="147" spans="8:13" x14ac:dyDescent="0.2">
      <c r="H147" s="138" t="str">
        <f t="shared" si="3"/>
        <v/>
      </c>
      <c r="I147" s="138">
        <v>210</v>
      </c>
      <c r="J147" s="138" t="s">
        <v>2333</v>
      </c>
      <c r="K147" s="138" t="s">
        <v>2334</v>
      </c>
      <c r="L147" s="138" t="s">
        <v>2335</v>
      </c>
      <c r="M147" s="138" t="s">
        <v>2219</v>
      </c>
    </row>
    <row r="148" spans="8:13" x14ac:dyDescent="0.2">
      <c r="H148" s="138" t="str">
        <f t="shared" si="3"/>
        <v/>
      </c>
      <c r="I148" s="138">
        <v>2210</v>
      </c>
      <c r="J148" s="138" t="s">
        <v>2336</v>
      </c>
      <c r="K148" s="138" t="s">
        <v>2337</v>
      </c>
      <c r="L148" s="138" t="s">
        <v>2338</v>
      </c>
      <c r="M148" s="138" t="s">
        <v>1938</v>
      </c>
    </row>
    <row r="149" spans="8:13" x14ac:dyDescent="0.2">
      <c r="H149" s="138" t="str">
        <f t="shared" si="3"/>
        <v/>
      </c>
      <c r="I149" s="138">
        <v>73210</v>
      </c>
      <c r="J149" s="138" t="s">
        <v>2339</v>
      </c>
      <c r="K149" s="138" t="s">
        <v>2340</v>
      </c>
      <c r="L149" s="138" t="s">
        <v>2341</v>
      </c>
      <c r="M149" s="138" t="s">
        <v>1975</v>
      </c>
    </row>
    <row r="150" spans="8:13" x14ac:dyDescent="0.2">
      <c r="H150" s="138" t="str">
        <f t="shared" si="3"/>
        <v/>
      </c>
      <c r="I150" s="138">
        <v>82210</v>
      </c>
      <c r="J150" s="138" t="s">
        <v>2342</v>
      </c>
      <c r="K150" s="138" t="s">
        <v>2343</v>
      </c>
      <c r="L150" s="138" t="s">
        <v>2344</v>
      </c>
      <c r="M150" s="138" t="s">
        <v>1975</v>
      </c>
    </row>
    <row r="151" spans="8:13" x14ac:dyDescent="0.2">
      <c r="H151" s="138" t="str">
        <f t="shared" si="3"/>
        <v/>
      </c>
      <c r="I151" s="138">
        <v>5210</v>
      </c>
      <c r="J151" s="138" t="s">
        <v>2345</v>
      </c>
      <c r="K151" s="138" t="s">
        <v>2346</v>
      </c>
      <c r="L151" s="138" t="s">
        <v>2347</v>
      </c>
      <c r="M151" s="138" t="s">
        <v>1938</v>
      </c>
    </row>
    <row r="152" spans="8:13" x14ac:dyDescent="0.2">
      <c r="H152" s="138" t="str">
        <f t="shared" si="3"/>
        <v/>
      </c>
      <c r="I152" s="138">
        <v>34210</v>
      </c>
      <c r="J152" s="138" t="s">
        <v>2348</v>
      </c>
      <c r="K152" s="138" t="s">
        <v>2349</v>
      </c>
      <c r="L152" s="138" t="s">
        <v>2350</v>
      </c>
      <c r="M152" s="138" t="s">
        <v>1938</v>
      </c>
    </row>
    <row r="153" spans="8:13" x14ac:dyDescent="0.2">
      <c r="H153" s="138" t="str">
        <f t="shared" si="3"/>
        <v/>
      </c>
      <c r="I153" s="138">
        <v>71210</v>
      </c>
      <c r="J153" s="138" t="s">
        <v>2351</v>
      </c>
      <c r="K153" s="138" t="s">
        <v>2352</v>
      </c>
      <c r="L153" s="138" t="s">
        <v>2353</v>
      </c>
      <c r="M153" s="138" t="s">
        <v>1975</v>
      </c>
    </row>
    <row r="154" spans="8:13" x14ac:dyDescent="0.2">
      <c r="H154" s="138" t="str">
        <f t="shared" si="3"/>
        <v/>
      </c>
      <c r="I154" s="138">
        <v>92210</v>
      </c>
      <c r="J154" s="138" t="s">
        <v>2354</v>
      </c>
      <c r="K154" s="138" t="s">
        <v>2355</v>
      </c>
      <c r="L154" s="138" t="s">
        <v>2356</v>
      </c>
      <c r="M154" s="138" t="s">
        <v>1975</v>
      </c>
    </row>
    <row r="155" spans="8:13" x14ac:dyDescent="0.2">
      <c r="H155" s="138" t="str">
        <f t="shared" si="3"/>
        <v/>
      </c>
      <c r="I155" s="138">
        <v>8210</v>
      </c>
      <c r="J155" s="138" t="s">
        <v>2357</v>
      </c>
      <c r="K155" s="138" t="s">
        <v>2358</v>
      </c>
      <c r="L155" s="138" t="s">
        <v>2359</v>
      </c>
      <c r="M155" s="138" t="s">
        <v>1938</v>
      </c>
    </row>
    <row r="156" spans="8:13" x14ac:dyDescent="0.2">
      <c r="H156" s="138" t="str">
        <f t="shared" si="3"/>
        <v/>
      </c>
      <c r="I156" s="138">
        <v>211</v>
      </c>
      <c r="J156" s="138" t="s">
        <v>2360</v>
      </c>
      <c r="K156" s="138" t="s">
        <v>2361</v>
      </c>
      <c r="L156" s="138" t="s">
        <v>2362</v>
      </c>
      <c r="M156" s="138" t="s">
        <v>2219</v>
      </c>
    </row>
    <row r="157" spans="8:13" x14ac:dyDescent="0.2">
      <c r="H157" s="138" t="str">
        <f t="shared" si="3"/>
        <v/>
      </c>
      <c r="I157" s="138">
        <v>2211</v>
      </c>
      <c r="J157" s="138" t="s">
        <v>2363</v>
      </c>
      <c r="K157" s="138" t="s">
        <v>2364</v>
      </c>
      <c r="L157" s="138" t="s">
        <v>2365</v>
      </c>
      <c r="M157" s="138" t="s">
        <v>1938</v>
      </c>
    </row>
    <row r="158" spans="8:13" x14ac:dyDescent="0.2">
      <c r="H158" s="138" t="str">
        <f t="shared" si="3"/>
        <v/>
      </c>
      <c r="I158" s="138">
        <v>73211</v>
      </c>
      <c r="J158" s="138" t="s">
        <v>2366</v>
      </c>
      <c r="K158" s="138" t="s">
        <v>2367</v>
      </c>
      <c r="L158" s="138" t="s">
        <v>2368</v>
      </c>
      <c r="M158" s="138" t="s">
        <v>1975</v>
      </c>
    </row>
    <row r="159" spans="8:13" x14ac:dyDescent="0.2">
      <c r="H159" s="138" t="str">
        <f t="shared" si="3"/>
        <v/>
      </c>
      <c r="I159" s="138">
        <v>85211</v>
      </c>
      <c r="J159" s="138" t="s">
        <v>2369</v>
      </c>
      <c r="K159" s="138" t="s">
        <v>2370</v>
      </c>
      <c r="L159" s="138" t="s">
        <v>2371</v>
      </c>
      <c r="M159" s="138" t="s">
        <v>1975</v>
      </c>
    </row>
    <row r="160" spans="8:13" x14ac:dyDescent="0.2">
      <c r="H160" s="138" t="str">
        <f t="shared" si="3"/>
        <v/>
      </c>
      <c r="I160" s="138">
        <v>212</v>
      </c>
      <c r="J160" s="138" t="s">
        <v>2372</v>
      </c>
      <c r="K160" s="138" t="s">
        <v>2373</v>
      </c>
      <c r="L160" s="138" t="s">
        <v>2362</v>
      </c>
      <c r="M160" s="138" t="s">
        <v>2219</v>
      </c>
    </row>
    <row r="161" spans="8:13" x14ac:dyDescent="0.2">
      <c r="H161" s="138" t="str">
        <f t="shared" si="3"/>
        <v/>
      </c>
      <c r="I161" s="138">
        <v>73212</v>
      </c>
      <c r="J161" s="138" t="s">
        <v>2374</v>
      </c>
      <c r="K161" s="138" t="s">
        <v>2367</v>
      </c>
      <c r="L161" s="138" t="s">
        <v>2368</v>
      </c>
      <c r="M161" s="138" t="s">
        <v>1975</v>
      </c>
    </row>
    <row r="162" spans="8:13" x14ac:dyDescent="0.2">
      <c r="H162" s="138" t="str">
        <f t="shared" si="3"/>
        <v/>
      </c>
      <c r="I162" s="138">
        <v>85212</v>
      </c>
      <c r="J162" s="138" t="s">
        <v>2375</v>
      </c>
      <c r="K162" s="138" t="s">
        <v>2370</v>
      </c>
      <c r="L162" s="138" t="s">
        <v>2371</v>
      </c>
      <c r="M162" s="138" t="s">
        <v>1975</v>
      </c>
    </row>
    <row r="163" spans="8:13" x14ac:dyDescent="0.2">
      <c r="H163" s="138" t="str">
        <f t="shared" si="3"/>
        <v/>
      </c>
      <c r="I163" s="138">
        <v>2212</v>
      </c>
      <c r="J163" s="138" t="s">
        <v>2376</v>
      </c>
      <c r="K163" s="138" t="s">
        <v>2364</v>
      </c>
      <c r="L163" s="138" t="s">
        <v>2365</v>
      </c>
      <c r="M163" s="138" t="s">
        <v>1938</v>
      </c>
    </row>
    <row r="164" spans="8:13" x14ac:dyDescent="0.2">
      <c r="H164" s="138" t="str">
        <f t="shared" si="3"/>
        <v/>
      </c>
      <c r="I164" s="138">
        <v>213</v>
      </c>
      <c r="J164" s="138" t="s">
        <v>2377</v>
      </c>
      <c r="K164" s="138" t="s">
        <v>2378</v>
      </c>
      <c r="L164" s="138" t="s">
        <v>2379</v>
      </c>
      <c r="M164" s="138" t="s">
        <v>2219</v>
      </c>
    </row>
    <row r="165" spans="8:13" x14ac:dyDescent="0.2">
      <c r="H165" s="138" t="str">
        <f t="shared" si="3"/>
        <v/>
      </c>
      <c r="I165" s="138">
        <v>32213</v>
      </c>
      <c r="J165" s="138" t="s">
        <v>2380</v>
      </c>
      <c r="K165" s="138" t="s">
        <v>2381</v>
      </c>
      <c r="L165" s="138" t="s">
        <v>2382</v>
      </c>
      <c r="M165" s="138" t="s">
        <v>1938</v>
      </c>
    </row>
    <row r="166" spans="8:13" x14ac:dyDescent="0.2">
      <c r="H166" s="138" t="str">
        <f t="shared" si="3"/>
        <v/>
      </c>
      <c r="I166" s="138">
        <v>83213</v>
      </c>
      <c r="J166" s="138" t="s">
        <v>2383</v>
      </c>
      <c r="K166" s="138" t="s">
        <v>2384</v>
      </c>
      <c r="L166" s="138" t="s">
        <v>2385</v>
      </c>
      <c r="M166" s="138" t="s">
        <v>1975</v>
      </c>
    </row>
    <row r="167" spans="8:13" x14ac:dyDescent="0.2">
      <c r="H167" s="138" t="str">
        <f t="shared" si="3"/>
        <v/>
      </c>
      <c r="I167" s="138">
        <v>71213</v>
      </c>
      <c r="J167" s="138" t="s">
        <v>2386</v>
      </c>
      <c r="K167" s="138" t="s">
        <v>2387</v>
      </c>
      <c r="L167" s="138" t="s">
        <v>2388</v>
      </c>
      <c r="M167" s="138" t="s">
        <v>1975</v>
      </c>
    </row>
    <row r="168" spans="8:13" x14ac:dyDescent="0.2">
      <c r="H168" s="138" t="str">
        <f t="shared" si="3"/>
        <v/>
      </c>
      <c r="I168" s="138">
        <v>5213</v>
      </c>
      <c r="J168" s="138" t="s">
        <v>2389</v>
      </c>
      <c r="K168" s="138" t="s">
        <v>2390</v>
      </c>
      <c r="L168" s="138" t="s">
        <v>2391</v>
      </c>
      <c r="M168" s="138" t="s">
        <v>1938</v>
      </c>
    </row>
    <row r="169" spans="8:13" x14ac:dyDescent="0.2">
      <c r="H169" s="138" t="str">
        <f t="shared" si="3"/>
        <v/>
      </c>
      <c r="I169" s="138">
        <v>214</v>
      </c>
      <c r="J169" s="138" t="s">
        <v>2377</v>
      </c>
      <c r="K169" s="138" t="s">
        <v>2392</v>
      </c>
      <c r="L169" s="138" t="s">
        <v>2379</v>
      </c>
      <c r="M169" s="138" t="s">
        <v>2219</v>
      </c>
    </row>
    <row r="170" spans="8:13" x14ac:dyDescent="0.2">
      <c r="H170" s="138" t="str">
        <f t="shared" si="3"/>
        <v/>
      </c>
      <c r="I170" s="138">
        <v>42214</v>
      </c>
      <c r="J170" s="138" t="s">
        <v>2393</v>
      </c>
      <c r="K170" s="138" t="s">
        <v>2394</v>
      </c>
      <c r="L170" s="138" t="s">
        <v>2395</v>
      </c>
      <c r="M170" s="138" t="s">
        <v>1938</v>
      </c>
    </row>
    <row r="171" spans="8:13" x14ac:dyDescent="0.2">
      <c r="H171" s="138" t="str">
        <f t="shared" si="3"/>
        <v/>
      </c>
      <c r="I171" s="138">
        <v>71214</v>
      </c>
      <c r="J171" s="138" t="s">
        <v>2386</v>
      </c>
      <c r="K171" s="138" t="s">
        <v>2396</v>
      </c>
      <c r="L171" s="138" t="s">
        <v>2388</v>
      </c>
      <c r="M171" s="138" t="s">
        <v>1975</v>
      </c>
    </row>
    <row r="172" spans="8:13" x14ac:dyDescent="0.2">
      <c r="H172" s="138" t="str">
        <f t="shared" si="3"/>
        <v/>
      </c>
      <c r="I172" s="138">
        <v>85214</v>
      </c>
      <c r="J172" s="138" t="s">
        <v>2383</v>
      </c>
      <c r="K172" s="138" t="s">
        <v>2397</v>
      </c>
      <c r="L172" s="138" t="s">
        <v>2385</v>
      </c>
      <c r="M172" s="138" t="s">
        <v>1975</v>
      </c>
    </row>
    <row r="173" spans="8:13" x14ac:dyDescent="0.2">
      <c r="H173" s="138" t="str">
        <f t="shared" si="3"/>
        <v/>
      </c>
      <c r="I173" s="138">
        <v>3214</v>
      </c>
      <c r="J173" s="138" t="s">
        <v>2398</v>
      </c>
      <c r="K173" s="138" t="s">
        <v>2399</v>
      </c>
      <c r="L173" s="138" t="s">
        <v>2400</v>
      </c>
      <c r="M173" s="138" t="s">
        <v>1938</v>
      </c>
    </row>
    <row r="174" spans="8:13" x14ac:dyDescent="0.2">
      <c r="H174" s="138" t="str">
        <f t="shared" si="3"/>
        <v/>
      </c>
      <c r="I174" s="138">
        <v>215</v>
      </c>
      <c r="J174" s="138" t="s">
        <v>2401</v>
      </c>
      <c r="K174" s="138" t="s">
        <v>2402</v>
      </c>
      <c r="L174" s="138" t="s">
        <v>2401</v>
      </c>
      <c r="M174" s="138" t="s">
        <v>2219</v>
      </c>
    </row>
    <row r="175" spans="8:13" x14ac:dyDescent="0.2">
      <c r="H175" s="138" t="str">
        <f t="shared" si="3"/>
        <v/>
      </c>
      <c r="I175" s="138">
        <v>429215</v>
      </c>
      <c r="J175" s="138" t="s">
        <v>2403</v>
      </c>
      <c r="K175" s="138" t="s">
        <v>2404</v>
      </c>
      <c r="L175" s="138" t="s">
        <v>2403</v>
      </c>
      <c r="M175" s="138" t="s">
        <v>1938</v>
      </c>
    </row>
    <row r="176" spans="8:13" x14ac:dyDescent="0.2">
      <c r="H176" s="138" t="str">
        <f t="shared" si="3"/>
        <v/>
      </c>
      <c r="I176" s="138">
        <v>598215</v>
      </c>
      <c r="J176" s="138" t="s">
        <v>2405</v>
      </c>
      <c r="K176" s="138" t="s">
        <v>2406</v>
      </c>
      <c r="L176" s="138" t="s">
        <v>2407</v>
      </c>
      <c r="M176" s="138" t="s">
        <v>1975</v>
      </c>
    </row>
    <row r="177" spans="8:13" x14ac:dyDescent="0.2">
      <c r="H177" s="138" t="str">
        <f t="shared" si="3"/>
        <v/>
      </c>
      <c r="I177" s="138">
        <v>216</v>
      </c>
      <c r="J177" s="138" t="s">
        <v>2408</v>
      </c>
      <c r="K177" s="138" t="s">
        <v>2409</v>
      </c>
      <c r="L177" s="138" t="s">
        <v>2410</v>
      </c>
      <c r="M177" s="138" t="s">
        <v>2219</v>
      </c>
    </row>
    <row r="178" spans="8:13" x14ac:dyDescent="0.2">
      <c r="H178" s="138" t="str">
        <f t="shared" si="3"/>
        <v/>
      </c>
      <c r="I178" s="138">
        <v>2216</v>
      </c>
      <c r="J178" s="138" t="s">
        <v>2411</v>
      </c>
      <c r="K178" s="138" t="s">
        <v>2412</v>
      </c>
      <c r="L178" s="138" t="s">
        <v>2413</v>
      </c>
      <c r="M178" s="138" t="s">
        <v>1938</v>
      </c>
    </row>
    <row r="179" spans="8:13" x14ac:dyDescent="0.2">
      <c r="H179" s="138" t="str">
        <f t="shared" si="3"/>
        <v/>
      </c>
      <c r="I179" s="138">
        <v>3216</v>
      </c>
      <c r="J179" s="138" t="s">
        <v>2414</v>
      </c>
      <c r="K179" s="138" t="s">
        <v>2415</v>
      </c>
      <c r="L179" s="138" t="s">
        <v>2416</v>
      </c>
      <c r="M179" s="138" t="s">
        <v>1938</v>
      </c>
    </row>
    <row r="180" spans="8:13" x14ac:dyDescent="0.2">
      <c r="H180" s="138" t="str">
        <f t="shared" si="3"/>
        <v/>
      </c>
      <c r="I180" s="138">
        <v>5216</v>
      </c>
      <c r="J180" s="138" t="s">
        <v>2417</v>
      </c>
      <c r="K180" s="138" t="s">
        <v>2418</v>
      </c>
      <c r="L180" s="138" t="s">
        <v>2419</v>
      </c>
      <c r="M180" s="138" t="s">
        <v>1938</v>
      </c>
    </row>
    <row r="181" spans="8:13" x14ac:dyDescent="0.2">
      <c r="H181" s="138" t="str">
        <f t="shared" si="3"/>
        <v/>
      </c>
      <c r="I181" s="138">
        <v>217</v>
      </c>
      <c r="J181" s="138" t="s">
        <v>2420</v>
      </c>
      <c r="K181" s="138" t="s">
        <v>2421</v>
      </c>
      <c r="L181" s="138" t="s">
        <v>2410</v>
      </c>
      <c r="M181" s="138" t="s">
        <v>2219</v>
      </c>
    </row>
    <row r="182" spans="8:13" x14ac:dyDescent="0.2">
      <c r="H182" s="138" t="str">
        <f t="shared" si="3"/>
        <v/>
      </c>
      <c r="I182" s="138">
        <v>2217</v>
      </c>
      <c r="J182" s="138" t="s">
        <v>2411</v>
      </c>
      <c r="K182" s="138" t="s">
        <v>2412</v>
      </c>
      <c r="L182" s="138" t="s">
        <v>2413</v>
      </c>
      <c r="M182" s="138" t="s">
        <v>1938</v>
      </c>
    </row>
    <row r="183" spans="8:13" x14ac:dyDescent="0.2">
      <c r="H183" s="138" t="str">
        <f t="shared" si="3"/>
        <v/>
      </c>
      <c r="I183" s="138">
        <v>3217</v>
      </c>
      <c r="J183" s="138" t="s">
        <v>2414</v>
      </c>
      <c r="K183" s="138" t="s">
        <v>2415</v>
      </c>
      <c r="L183" s="138" t="s">
        <v>2416</v>
      </c>
      <c r="M183" s="138" t="s">
        <v>1938</v>
      </c>
    </row>
    <row r="184" spans="8:13" x14ac:dyDescent="0.2">
      <c r="H184" s="138" t="str">
        <f t="shared" si="3"/>
        <v/>
      </c>
      <c r="I184" s="138">
        <v>5217</v>
      </c>
      <c r="J184" s="138" t="s">
        <v>2417</v>
      </c>
      <c r="K184" s="138" t="s">
        <v>2418</v>
      </c>
      <c r="L184" s="138" t="s">
        <v>2419</v>
      </c>
      <c r="M184" s="138" t="s">
        <v>1938</v>
      </c>
    </row>
    <row r="185" spans="8:13" x14ac:dyDescent="0.2">
      <c r="H185" s="138" t="str">
        <f t="shared" si="3"/>
        <v/>
      </c>
      <c r="I185" s="138">
        <v>220</v>
      </c>
      <c r="J185" s="138" t="s">
        <v>2422</v>
      </c>
      <c r="K185" s="138" t="s">
        <v>2423</v>
      </c>
      <c r="L185" s="138" t="s">
        <v>2422</v>
      </c>
      <c r="M185" s="138" t="s">
        <v>2219</v>
      </c>
    </row>
    <row r="186" spans="8:13" x14ac:dyDescent="0.2">
      <c r="H186" s="138" t="str">
        <f t="shared" si="3"/>
        <v/>
      </c>
      <c r="I186" s="138">
        <v>73220</v>
      </c>
      <c r="J186" s="138" t="s">
        <v>2424</v>
      </c>
      <c r="K186" s="138" t="s">
        <v>2425</v>
      </c>
      <c r="L186" s="138" t="s">
        <v>2426</v>
      </c>
      <c r="M186" s="138" t="s">
        <v>1975</v>
      </c>
    </row>
    <row r="187" spans="8:13" x14ac:dyDescent="0.2">
      <c r="H187" s="138" t="str">
        <f t="shared" si="3"/>
        <v/>
      </c>
      <c r="I187" s="138">
        <v>494220</v>
      </c>
      <c r="J187" s="138" t="s">
        <v>2427</v>
      </c>
      <c r="K187" s="138" t="s">
        <v>2428</v>
      </c>
      <c r="L187" s="138" t="s">
        <v>2429</v>
      </c>
      <c r="M187" s="138" t="s">
        <v>1975</v>
      </c>
    </row>
    <row r="188" spans="8:13" x14ac:dyDescent="0.2">
      <c r="H188" s="138" t="str">
        <f t="shared" si="3"/>
        <v/>
      </c>
      <c r="I188" s="138">
        <v>221</v>
      </c>
      <c r="J188" s="138" t="s">
        <v>2430</v>
      </c>
      <c r="K188" s="138" t="s">
        <v>2431</v>
      </c>
      <c r="L188" s="138" t="s">
        <v>2218</v>
      </c>
      <c r="M188" s="138" t="s">
        <v>2219</v>
      </c>
    </row>
    <row r="189" spans="8:13" x14ac:dyDescent="0.2">
      <c r="H189" s="138" t="str">
        <f t="shared" si="3"/>
        <v/>
      </c>
      <c r="I189" s="138">
        <v>2221</v>
      </c>
      <c r="J189" s="138" t="s">
        <v>2432</v>
      </c>
      <c r="K189" s="138" t="s">
        <v>2433</v>
      </c>
      <c r="L189" s="138" t="s">
        <v>2222</v>
      </c>
      <c r="M189" s="138" t="s">
        <v>1938</v>
      </c>
    </row>
    <row r="190" spans="8:13" x14ac:dyDescent="0.2">
      <c r="H190" s="138" t="str">
        <f t="shared" si="3"/>
        <v/>
      </c>
      <c r="I190" s="138">
        <v>88221</v>
      </c>
      <c r="J190" s="138" t="s">
        <v>2434</v>
      </c>
      <c r="K190" s="138" t="s">
        <v>2435</v>
      </c>
      <c r="L190" s="138" t="s">
        <v>2240</v>
      </c>
      <c r="M190" s="138" t="s">
        <v>1975</v>
      </c>
    </row>
    <row r="191" spans="8:13" x14ac:dyDescent="0.2">
      <c r="H191" s="138" t="str">
        <f t="shared" si="3"/>
        <v/>
      </c>
      <c r="I191" s="138">
        <v>72221</v>
      </c>
      <c r="J191" s="138" t="s">
        <v>2436</v>
      </c>
      <c r="K191" s="138" t="s">
        <v>2437</v>
      </c>
      <c r="L191" s="138" t="s">
        <v>2243</v>
      </c>
      <c r="M191" s="138" t="s">
        <v>1975</v>
      </c>
    </row>
    <row r="192" spans="8:13" x14ac:dyDescent="0.2">
      <c r="H192" s="138" t="str">
        <f t="shared" si="3"/>
        <v/>
      </c>
      <c r="I192" s="138">
        <v>93221</v>
      </c>
      <c r="J192" s="138" t="s">
        <v>2438</v>
      </c>
      <c r="K192" s="138" t="s">
        <v>2439</v>
      </c>
      <c r="L192" s="138" t="s">
        <v>2246</v>
      </c>
      <c r="M192" s="138" t="s">
        <v>1975</v>
      </c>
    </row>
    <row r="193" spans="8:13" x14ac:dyDescent="0.2">
      <c r="H193" s="138" t="str">
        <f t="shared" si="3"/>
        <v/>
      </c>
      <c r="I193" s="138">
        <v>5221</v>
      </c>
      <c r="J193" s="138" t="s">
        <v>2440</v>
      </c>
      <c r="K193" s="138" t="s">
        <v>2441</v>
      </c>
      <c r="L193" s="138" t="s">
        <v>2234</v>
      </c>
      <c r="M193" s="138" t="s">
        <v>1938</v>
      </c>
    </row>
    <row r="194" spans="8:13" x14ac:dyDescent="0.2">
      <c r="H194" s="138" t="str">
        <f t="shared" si="3"/>
        <v/>
      </c>
      <c r="I194" s="138">
        <v>44221</v>
      </c>
      <c r="J194" s="138" t="s">
        <v>2442</v>
      </c>
      <c r="K194" s="138" t="s">
        <v>2443</v>
      </c>
      <c r="L194" s="138" t="s">
        <v>2444</v>
      </c>
      <c r="M194" s="138" t="s">
        <v>1938</v>
      </c>
    </row>
    <row r="195" spans="8:13" x14ac:dyDescent="0.2">
      <c r="H195" s="138" t="str">
        <f t="shared" ref="H195:H258" si="4">ASC(E196)</f>
        <v/>
      </c>
      <c r="I195" s="138">
        <v>73221</v>
      </c>
      <c r="J195" s="138" t="s">
        <v>2445</v>
      </c>
      <c r="K195" s="138" t="s">
        <v>2446</v>
      </c>
      <c r="L195" s="138" t="s">
        <v>2225</v>
      </c>
      <c r="M195" s="138" t="s">
        <v>1975</v>
      </c>
    </row>
    <row r="196" spans="8:13" x14ac:dyDescent="0.2">
      <c r="H196" s="138" t="str">
        <f t="shared" si="4"/>
        <v/>
      </c>
      <c r="I196" s="138">
        <v>84221</v>
      </c>
      <c r="J196" s="138" t="s">
        <v>2447</v>
      </c>
      <c r="K196" s="138" t="s">
        <v>2448</v>
      </c>
      <c r="L196" s="138" t="s">
        <v>2228</v>
      </c>
      <c r="M196" s="138" t="s">
        <v>1975</v>
      </c>
    </row>
    <row r="197" spans="8:13" x14ac:dyDescent="0.2">
      <c r="H197" s="138" t="str">
        <f t="shared" si="4"/>
        <v/>
      </c>
      <c r="I197" s="138">
        <v>71221</v>
      </c>
      <c r="J197" s="138" t="s">
        <v>2449</v>
      </c>
      <c r="K197" s="138" t="s">
        <v>2450</v>
      </c>
      <c r="L197" s="138" t="s">
        <v>2231</v>
      </c>
      <c r="M197" s="138" t="s">
        <v>1975</v>
      </c>
    </row>
    <row r="198" spans="8:13" x14ac:dyDescent="0.2">
      <c r="H198" s="138" t="str">
        <f t="shared" si="4"/>
        <v/>
      </c>
      <c r="I198" s="138">
        <v>8221</v>
      </c>
      <c r="J198" s="138" t="s">
        <v>2451</v>
      </c>
      <c r="K198" s="138" t="s">
        <v>2452</v>
      </c>
      <c r="L198" s="138" t="s">
        <v>2249</v>
      </c>
      <c r="M198" s="138" t="s">
        <v>1938</v>
      </c>
    </row>
    <row r="199" spans="8:13" x14ac:dyDescent="0.2">
      <c r="H199" s="138" t="str">
        <f t="shared" si="4"/>
        <v/>
      </c>
      <c r="I199" s="138">
        <v>226</v>
      </c>
      <c r="J199" s="138" t="s">
        <v>2410</v>
      </c>
      <c r="K199" s="138" t="s">
        <v>2453</v>
      </c>
      <c r="L199" s="138" t="s">
        <v>2410</v>
      </c>
      <c r="M199" s="138" t="s">
        <v>2219</v>
      </c>
    </row>
    <row r="200" spans="8:13" x14ac:dyDescent="0.2">
      <c r="H200" s="138" t="str">
        <f t="shared" si="4"/>
        <v/>
      </c>
      <c r="I200" s="138">
        <v>1226</v>
      </c>
      <c r="J200" s="138" t="s">
        <v>2454</v>
      </c>
      <c r="K200" s="138" t="s">
        <v>2455</v>
      </c>
      <c r="L200" s="138" t="s">
        <v>2456</v>
      </c>
      <c r="M200" s="138" t="s">
        <v>1938</v>
      </c>
    </row>
    <row r="201" spans="8:13" x14ac:dyDescent="0.2">
      <c r="H201" s="138" t="str">
        <f t="shared" si="4"/>
        <v/>
      </c>
      <c r="I201" s="138">
        <v>422226</v>
      </c>
      <c r="J201" s="138" t="s">
        <v>2457</v>
      </c>
      <c r="K201" s="138" t="s">
        <v>2458</v>
      </c>
      <c r="L201" s="138" t="s">
        <v>2459</v>
      </c>
      <c r="M201" s="138" t="s">
        <v>1938</v>
      </c>
    </row>
    <row r="202" spans="8:13" x14ac:dyDescent="0.2">
      <c r="H202" s="138" t="str">
        <f t="shared" si="4"/>
        <v/>
      </c>
      <c r="I202" s="138">
        <v>4226</v>
      </c>
      <c r="J202" s="138" t="s">
        <v>2460</v>
      </c>
      <c r="K202" s="138" t="s">
        <v>2461</v>
      </c>
      <c r="L202" s="138" t="s">
        <v>2462</v>
      </c>
      <c r="M202" s="138" t="s">
        <v>1938</v>
      </c>
    </row>
    <row r="203" spans="8:13" x14ac:dyDescent="0.2">
      <c r="H203" s="138" t="str">
        <f t="shared" si="4"/>
        <v/>
      </c>
      <c r="I203" s="138">
        <v>227</v>
      </c>
      <c r="J203" s="138" t="s">
        <v>2410</v>
      </c>
      <c r="K203" s="138" t="s">
        <v>2463</v>
      </c>
      <c r="L203" s="138" t="s">
        <v>2410</v>
      </c>
      <c r="M203" s="138" t="s">
        <v>2219</v>
      </c>
    </row>
    <row r="204" spans="8:13" x14ac:dyDescent="0.2">
      <c r="H204" s="138" t="str">
        <f t="shared" si="4"/>
        <v/>
      </c>
      <c r="I204" s="138">
        <v>1227</v>
      </c>
      <c r="J204" s="138" t="s">
        <v>2454</v>
      </c>
      <c r="K204" s="138" t="s">
        <v>2464</v>
      </c>
      <c r="L204" s="138" t="s">
        <v>2456</v>
      </c>
      <c r="M204" s="138" t="s">
        <v>1938</v>
      </c>
    </row>
    <row r="205" spans="8:13" x14ac:dyDescent="0.2">
      <c r="H205" s="138" t="str">
        <f t="shared" si="4"/>
        <v/>
      </c>
      <c r="I205" s="138">
        <v>422227</v>
      </c>
      <c r="J205" s="138" t="s">
        <v>2457</v>
      </c>
      <c r="K205" s="138" t="s">
        <v>2465</v>
      </c>
      <c r="L205" s="138" t="s">
        <v>2459</v>
      </c>
      <c r="M205" s="138" t="s">
        <v>1938</v>
      </c>
    </row>
    <row r="206" spans="8:13" x14ac:dyDescent="0.2">
      <c r="H206" s="138" t="str">
        <f t="shared" si="4"/>
        <v/>
      </c>
      <c r="I206" s="138">
        <v>4227</v>
      </c>
      <c r="J206" s="138" t="s">
        <v>2460</v>
      </c>
      <c r="K206" s="138" t="s">
        <v>2466</v>
      </c>
      <c r="L206" s="138" t="s">
        <v>2462</v>
      </c>
      <c r="M206" s="138" t="s">
        <v>1938</v>
      </c>
    </row>
    <row r="207" spans="8:13" x14ac:dyDescent="0.2">
      <c r="H207" s="138" t="str">
        <f t="shared" si="4"/>
        <v/>
      </c>
      <c r="I207" s="138">
        <v>228</v>
      </c>
      <c r="J207" s="138" t="s">
        <v>2467</v>
      </c>
      <c r="K207" s="138" t="s">
        <v>2468</v>
      </c>
      <c r="L207" s="138" t="s">
        <v>2276</v>
      </c>
      <c r="M207" s="138" t="s">
        <v>2219</v>
      </c>
    </row>
    <row r="208" spans="8:13" x14ac:dyDescent="0.2">
      <c r="H208" s="138" t="str">
        <f t="shared" si="4"/>
        <v/>
      </c>
      <c r="I208" s="138">
        <v>2228</v>
      </c>
      <c r="J208" s="138" t="s">
        <v>2469</v>
      </c>
      <c r="K208" s="138" t="s">
        <v>2470</v>
      </c>
      <c r="L208" s="138" t="s">
        <v>2471</v>
      </c>
      <c r="M208" s="138" t="s">
        <v>1938</v>
      </c>
    </row>
    <row r="209" spans="8:13" x14ac:dyDescent="0.2">
      <c r="H209" s="138" t="str">
        <f t="shared" si="4"/>
        <v/>
      </c>
      <c r="I209" s="138">
        <v>73228</v>
      </c>
      <c r="J209" s="138" t="s">
        <v>2472</v>
      </c>
      <c r="K209" s="138" t="s">
        <v>2473</v>
      </c>
      <c r="L209" s="138" t="s">
        <v>2279</v>
      </c>
      <c r="M209" s="138" t="s">
        <v>1975</v>
      </c>
    </row>
    <row r="210" spans="8:13" x14ac:dyDescent="0.2">
      <c r="H210" s="138" t="str">
        <f t="shared" si="4"/>
        <v/>
      </c>
      <c r="I210" s="138">
        <v>82228</v>
      </c>
      <c r="J210" s="138" t="s">
        <v>2474</v>
      </c>
      <c r="K210" s="138" t="s">
        <v>2475</v>
      </c>
      <c r="L210" s="138" t="s">
        <v>2476</v>
      </c>
      <c r="M210" s="138" t="s">
        <v>1975</v>
      </c>
    </row>
    <row r="211" spans="8:13" x14ac:dyDescent="0.2">
      <c r="H211" s="138" t="str">
        <f t="shared" si="4"/>
        <v/>
      </c>
      <c r="I211" s="138">
        <v>71228</v>
      </c>
      <c r="J211" s="138" t="s">
        <v>2477</v>
      </c>
      <c r="K211" s="138" t="s">
        <v>2478</v>
      </c>
      <c r="L211" s="138" t="s">
        <v>2479</v>
      </c>
      <c r="M211" s="138" t="s">
        <v>1975</v>
      </c>
    </row>
    <row r="212" spans="8:13" x14ac:dyDescent="0.2">
      <c r="H212" s="138" t="str">
        <f t="shared" si="4"/>
        <v/>
      </c>
      <c r="I212" s="138">
        <v>5228</v>
      </c>
      <c r="J212" s="138" t="s">
        <v>2480</v>
      </c>
      <c r="K212" s="138" t="s">
        <v>2481</v>
      </c>
      <c r="L212" s="138" t="s">
        <v>2482</v>
      </c>
      <c r="M212" s="138" t="s">
        <v>1938</v>
      </c>
    </row>
    <row r="213" spans="8:13" x14ac:dyDescent="0.2">
      <c r="H213" s="138" t="str">
        <f t="shared" si="4"/>
        <v/>
      </c>
      <c r="I213" s="138">
        <v>229</v>
      </c>
      <c r="J213" s="138" t="s">
        <v>2483</v>
      </c>
      <c r="K213" s="138" t="s">
        <v>2484</v>
      </c>
      <c r="L213" s="138" t="s">
        <v>2379</v>
      </c>
      <c r="M213" s="138" t="s">
        <v>2219</v>
      </c>
    </row>
    <row r="214" spans="8:13" x14ac:dyDescent="0.2">
      <c r="H214" s="138" t="str">
        <f t="shared" si="4"/>
        <v/>
      </c>
      <c r="I214" s="138">
        <v>44229</v>
      </c>
      <c r="J214" s="138" t="s">
        <v>2485</v>
      </c>
      <c r="K214" s="138" t="s">
        <v>2486</v>
      </c>
      <c r="L214" s="138" t="s">
        <v>2395</v>
      </c>
      <c r="M214" s="138" t="s">
        <v>1938</v>
      </c>
    </row>
    <row r="215" spans="8:13" x14ac:dyDescent="0.2">
      <c r="H215" s="138" t="str">
        <f t="shared" si="4"/>
        <v/>
      </c>
      <c r="I215" s="138">
        <v>71229</v>
      </c>
      <c r="J215" s="138" t="s">
        <v>2487</v>
      </c>
      <c r="K215" s="138" t="s">
        <v>2488</v>
      </c>
      <c r="L215" s="138" t="s">
        <v>2388</v>
      </c>
      <c r="M215" s="138" t="s">
        <v>1975</v>
      </c>
    </row>
    <row r="216" spans="8:13" x14ac:dyDescent="0.2">
      <c r="H216" s="138" t="str">
        <f t="shared" si="4"/>
        <v/>
      </c>
      <c r="I216" s="138">
        <v>84229</v>
      </c>
      <c r="J216" s="138" t="s">
        <v>2489</v>
      </c>
      <c r="K216" s="138" t="s">
        <v>2490</v>
      </c>
      <c r="L216" s="138" t="s">
        <v>2385</v>
      </c>
      <c r="M216" s="138" t="s">
        <v>1975</v>
      </c>
    </row>
    <row r="217" spans="8:13" x14ac:dyDescent="0.2">
      <c r="H217" s="138" t="str">
        <f t="shared" si="4"/>
        <v/>
      </c>
      <c r="I217" s="138">
        <v>3229</v>
      </c>
      <c r="J217" s="138" t="s">
        <v>2491</v>
      </c>
      <c r="K217" s="138" t="s">
        <v>2492</v>
      </c>
      <c r="L217" s="138" t="s">
        <v>2400</v>
      </c>
      <c r="M217" s="138" t="s">
        <v>1938</v>
      </c>
    </row>
    <row r="218" spans="8:13" x14ac:dyDescent="0.2">
      <c r="H218" s="138" t="str">
        <f t="shared" si="4"/>
        <v/>
      </c>
      <c r="I218" s="138">
        <v>601</v>
      </c>
      <c r="J218" s="138" t="s">
        <v>2493</v>
      </c>
      <c r="K218" s="138" t="s">
        <v>2494</v>
      </c>
      <c r="L218" s="138" t="s">
        <v>2494</v>
      </c>
      <c r="M218" s="138" t="s">
        <v>1938</v>
      </c>
    </row>
    <row r="219" spans="8:13" x14ac:dyDescent="0.2">
      <c r="H219" s="138" t="str">
        <f t="shared" si="4"/>
        <v/>
      </c>
      <c r="I219" s="138">
        <v>602</v>
      </c>
      <c r="J219" s="138" t="s">
        <v>2495</v>
      </c>
      <c r="K219" s="138" t="s">
        <v>2496</v>
      </c>
      <c r="L219" s="138" t="s">
        <v>2496</v>
      </c>
      <c r="M219" s="138" t="s">
        <v>1938</v>
      </c>
    </row>
    <row r="220" spans="8:13" x14ac:dyDescent="0.2">
      <c r="H220" s="138" t="str">
        <f t="shared" si="4"/>
        <v/>
      </c>
      <c r="I220" s="138">
        <v>603</v>
      </c>
      <c r="J220" s="138" t="s">
        <v>2497</v>
      </c>
      <c r="K220" s="138" t="s">
        <v>2498</v>
      </c>
      <c r="L220" s="138" t="s">
        <v>2498</v>
      </c>
      <c r="M220" s="138" t="s">
        <v>1938</v>
      </c>
    </row>
    <row r="221" spans="8:13" x14ac:dyDescent="0.2">
      <c r="H221" s="138" t="str">
        <f t="shared" si="4"/>
        <v/>
      </c>
      <c r="I221" s="138">
        <v>604</v>
      </c>
      <c r="J221" s="138" t="s">
        <v>2499</v>
      </c>
      <c r="K221" s="138" t="s">
        <v>2500</v>
      </c>
      <c r="L221" s="138" t="s">
        <v>2500</v>
      </c>
      <c r="M221" s="138" t="s">
        <v>1938</v>
      </c>
    </row>
    <row r="222" spans="8:13" x14ac:dyDescent="0.2">
      <c r="H222" s="138" t="str">
        <f t="shared" si="4"/>
        <v/>
      </c>
      <c r="I222" s="138">
        <v>606</v>
      </c>
      <c r="J222" s="138" t="s">
        <v>2501</v>
      </c>
      <c r="K222" s="138" t="s">
        <v>2502</v>
      </c>
      <c r="L222" s="138" t="s">
        <v>2502</v>
      </c>
      <c r="M222" s="138" t="s">
        <v>1938</v>
      </c>
    </row>
    <row r="223" spans="8:13" x14ac:dyDescent="0.2">
      <c r="H223" s="138" t="str">
        <f t="shared" si="4"/>
        <v/>
      </c>
      <c r="I223" s="138">
        <v>611</v>
      </c>
      <c r="J223" s="138" t="s">
        <v>2503</v>
      </c>
      <c r="K223" s="138" t="s">
        <v>2504</v>
      </c>
      <c r="L223" s="138" t="s">
        <v>2504</v>
      </c>
      <c r="M223" s="138" t="s">
        <v>1938</v>
      </c>
    </row>
    <row r="224" spans="8:13" x14ac:dyDescent="0.2">
      <c r="H224" s="138" t="str">
        <f t="shared" si="4"/>
        <v/>
      </c>
      <c r="I224" s="138">
        <v>612</v>
      </c>
      <c r="J224" s="138" t="s">
        <v>2505</v>
      </c>
      <c r="K224" s="138" t="s">
        <v>2506</v>
      </c>
      <c r="L224" s="138" t="s">
        <v>2506</v>
      </c>
      <c r="M224" s="138" t="s">
        <v>1938</v>
      </c>
    </row>
    <row r="225" spans="8:13" x14ac:dyDescent="0.2">
      <c r="H225" s="138" t="str">
        <f t="shared" si="4"/>
        <v/>
      </c>
      <c r="I225" s="138">
        <v>691</v>
      </c>
      <c r="J225" s="138" t="s">
        <v>2507</v>
      </c>
      <c r="K225" s="138" t="s">
        <v>2508</v>
      </c>
      <c r="L225" s="138" t="s">
        <v>2508</v>
      </c>
      <c r="M225" s="138" t="s">
        <v>1938</v>
      </c>
    </row>
    <row r="226" spans="8:13" x14ac:dyDescent="0.2">
      <c r="H226" s="138" t="str">
        <f t="shared" si="4"/>
        <v/>
      </c>
      <c r="I226" s="138">
        <v>696</v>
      </c>
      <c r="J226" s="138" t="s">
        <v>2509</v>
      </c>
      <c r="K226" s="138" t="s">
        <v>2510</v>
      </c>
      <c r="L226" s="138" t="s">
        <v>2510</v>
      </c>
      <c r="M226" s="138" t="s">
        <v>1938</v>
      </c>
    </row>
    <row r="227" spans="8:13" x14ac:dyDescent="0.2">
      <c r="H227" s="138" t="str">
        <f t="shared" si="4"/>
        <v/>
      </c>
      <c r="I227" s="138">
        <v>701</v>
      </c>
      <c r="J227" s="138" t="s">
        <v>2511</v>
      </c>
      <c r="K227" s="138" t="s">
        <v>2512</v>
      </c>
      <c r="L227" s="138" t="s">
        <v>1943</v>
      </c>
      <c r="M227" s="138" t="s">
        <v>1938</v>
      </c>
    </row>
    <row r="228" spans="8:13" x14ac:dyDescent="0.2">
      <c r="H228" s="138" t="str">
        <f t="shared" si="4"/>
        <v/>
      </c>
      <c r="I228" s="138">
        <v>702</v>
      </c>
      <c r="J228" s="138" t="s">
        <v>2513</v>
      </c>
      <c r="K228" s="138" t="s">
        <v>2514</v>
      </c>
      <c r="L228" s="138" t="s">
        <v>1945</v>
      </c>
      <c r="M228" s="138" t="s">
        <v>1938</v>
      </c>
    </row>
    <row r="229" spans="8:13" x14ac:dyDescent="0.2">
      <c r="H229" s="138" t="str">
        <f t="shared" si="4"/>
        <v/>
      </c>
      <c r="I229" s="138">
        <v>703</v>
      </c>
      <c r="J229" s="138" t="s">
        <v>2515</v>
      </c>
      <c r="K229" s="138" t="s">
        <v>2516</v>
      </c>
      <c r="L229" s="138" t="s">
        <v>2022</v>
      </c>
      <c r="M229" s="138" t="s">
        <v>1938</v>
      </c>
    </row>
    <row r="230" spans="8:13" x14ac:dyDescent="0.2">
      <c r="H230" s="138" t="str">
        <f t="shared" si="4"/>
        <v/>
      </c>
      <c r="I230" s="138">
        <v>704</v>
      </c>
      <c r="J230" s="138" t="s">
        <v>2517</v>
      </c>
      <c r="K230" s="138" t="s">
        <v>2518</v>
      </c>
      <c r="L230" s="138" t="s">
        <v>1947</v>
      </c>
      <c r="M230" s="138" t="s">
        <v>1938</v>
      </c>
    </row>
    <row r="231" spans="8:13" x14ac:dyDescent="0.2">
      <c r="H231" s="138" t="str">
        <f t="shared" si="4"/>
        <v/>
      </c>
      <c r="I231" s="138">
        <v>705</v>
      </c>
      <c r="J231" s="138" t="s">
        <v>2519</v>
      </c>
      <c r="K231" s="138" t="s">
        <v>2520</v>
      </c>
      <c r="L231" s="138" t="s">
        <v>2024</v>
      </c>
      <c r="M231" s="138" t="s">
        <v>1938</v>
      </c>
    </row>
    <row r="232" spans="8:13" x14ac:dyDescent="0.2">
      <c r="H232" s="138" t="str">
        <f t="shared" si="4"/>
        <v/>
      </c>
      <c r="I232" s="138">
        <v>706</v>
      </c>
      <c r="J232" s="138" t="s">
        <v>2521</v>
      </c>
      <c r="K232" s="138" t="s">
        <v>2522</v>
      </c>
      <c r="L232" s="138" t="s">
        <v>2523</v>
      </c>
      <c r="M232" s="138" t="s">
        <v>1938</v>
      </c>
    </row>
    <row r="233" spans="8:13" x14ac:dyDescent="0.2">
      <c r="H233" s="138" t="str">
        <f t="shared" si="4"/>
        <v/>
      </c>
      <c r="I233" s="138">
        <v>709</v>
      </c>
      <c r="J233" s="138" t="s">
        <v>2524</v>
      </c>
      <c r="K233" s="138" t="s">
        <v>2525</v>
      </c>
      <c r="L233" s="138" t="s">
        <v>2026</v>
      </c>
      <c r="M233" s="138" t="s">
        <v>1938</v>
      </c>
    </row>
    <row r="234" spans="8:13" x14ac:dyDescent="0.2">
      <c r="H234" s="138" t="str">
        <f t="shared" si="4"/>
        <v/>
      </c>
      <c r="I234" s="138">
        <v>712</v>
      </c>
      <c r="J234" s="138" t="s">
        <v>2526</v>
      </c>
      <c r="K234" s="138" t="s">
        <v>2527</v>
      </c>
      <c r="L234" s="138" t="s">
        <v>1951</v>
      </c>
      <c r="M234" s="138" t="s">
        <v>1938</v>
      </c>
    </row>
    <row r="235" spans="8:13" x14ac:dyDescent="0.2">
      <c r="H235" s="138" t="str">
        <f t="shared" si="4"/>
        <v/>
      </c>
      <c r="I235" s="138">
        <v>715</v>
      </c>
      <c r="J235" s="138" t="s">
        <v>2528</v>
      </c>
      <c r="K235" s="138" t="s">
        <v>2529</v>
      </c>
      <c r="L235" s="138" t="s">
        <v>2530</v>
      </c>
      <c r="M235" s="138" t="s">
        <v>1938</v>
      </c>
    </row>
    <row r="236" spans="8:13" x14ac:dyDescent="0.2">
      <c r="H236" s="138" t="str">
        <f t="shared" si="4"/>
        <v/>
      </c>
      <c r="I236" s="138">
        <v>718</v>
      </c>
      <c r="J236" s="138" t="s">
        <v>2531</v>
      </c>
      <c r="K236" s="138" t="s">
        <v>2532</v>
      </c>
      <c r="L236" s="138" t="s">
        <v>1953</v>
      </c>
      <c r="M236" s="138" t="s">
        <v>1938</v>
      </c>
    </row>
    <row r="237" spans="8:13" x14ac:dyDescent="0.2">
      <c r="H237" s="138" t="str">
        <f t="shared" si="4"/>
        <v/>
      </c>
      <c r="I237" s="138">
        <v>721</v>
      </c>
      <c r="J237" s="138" t="s">
        <v>2533</v>
      </c>
      <c r="K237" s="138" t="s">
        <v>2534</v>
      </c>
      <c r="L237" s="138" t="s">
        <v>2535</v>
      </c>
      <c r="M237" s="138" t="s">
        <v>1938</v>
      </c>
    </row>
    <row r="238" spans="8:13" x14ac:dyDescent="0.2">
      <c r="H238" s="138" t="str">
        <f t="shared" si="4"/>
        <v/>
      </c>
      <c r="I238" s="138">
        <v>724</v>
      </c>
      <c r="J238" s="138" t="s">
        <v>2536</v>
      </c>
      <c r="K238" s="138" t="s">
        <v>2537</v>
      </c>
      <c r="L238" s="138" t="s">
        <v>2538</v>
      </c>
      <c r="M238" s="138" t="s">
        <v>1938</v>
      </c>
    </row>
    <row r="239" spans="8:13" x14ac:dyDescent="0.2">
      <c r="H239" s="138" t="str">
        <f t="shared" si="4"/>
        <v/>
      </c>
      <c r="I239" s="138">
        <v>727</v>
      </c>
      <c r="J239" s="138" t="s">
        <v>2539</v>
      </c>
      <c r="K239" s="138" t="s">
        <v>2540</v>
      </c>
      <c r="L239" s="138" t="s">
        <v>2541</v>
      </c>
      <c r="M239" s="138" t="s">
        <v>1938</v>
      </c>
    </row>
    <row r="240" spans="8:13" x14ac:dyDescent="0.2">
      <c r="H240" s="138" t="str">
        <f t="shared" si="4"/>
        <v/>
      </c>
      <c r="I240" s="138">
        <v>730</v>
      </c>
      <c r="J240" s="138" t="s">
        <v>2542</v>
      </c>
      <c r="K240" s="138" t="s">
        <v>2543</v>
      </c>
      <c r="L240" s="138" t="s">
        <v>2544</v>
      </c>
      <c r="M240" s="138" t="s">
        <v>1938</v>
      </c>
    </row>
    <row r="241" spans="8:13" x14ac:dyDescent="0.2">
      <c r="H241" s="138" t="str">
        <f t="shared" si="4"/>
        <v/>
      </c>
      <c r="I241" s="138">
        <v>733</v>
      </c>
      <c r="J241" s="138" t="s">
        <v>2545</v>
      </c>
      <c r="K241" s="138" t="s">
        <v>2546</v>
      </c>
      <c r="L241" s="138" t="s">
        <v>2028</v>
      </c>
      <c r="M241" s="138" t="s">
        <v>1938</v>
      </c>
    </row>
    <row r="242" spans="8:13" x14ac:dyDescent="0.2">
      <c r="H242" s="138" t="str">
        <f t="shared" si="4"/>
        <v/>
      </c>
      <c r="I242" s="138">
        <v>734</v>
      </c>
      <c r="J242" s="138" t="s">
        <v>2547</v>
      </c>
      <c r="K242" s="138" t="s">
        <v>2548</v>
      </c>
      <c r="L242" s="138" t="s">
        <v>2040</v>
      </c>
      <c r="M242" s="138" t="s">
        <v>1938</v>
      </c>
    </row>
    <row r="243" spans="8:13" x14ac:dyDescent="0.2">
      <c r="H243" s="138" t="str">
        <f t="shared" si="4"/>
        <v/>
      </c>
      <c r="I243" s="138">
        <v>735</v>
      </c>
      <c r="J243" s="138" t="s">
        <v>2549</v>
      </c>
      <c r="K243" s="138" t="s">
        <v>2550</v>
      </c>
      <c r="L243" s="138" t="s">
        <v>2030</v>
      </c>
      <c r="M243" s="138" t="s">
        <v>1938</v>
      </c>
    </row>
    <row r="244" spans="8:13" x14ac:dyDescent="0.2">
      <c r="H244" s="138" t="str">
        <f t="shared" si="4"/>
        <v/>
      </c>
      <c r="I244" s="138">
        <v>736</v>
      </c>
      <c r="J244" s="138" t="s">
        <v>2551</v>
      </c>
      <c r="K244" s="138" t="s">
        <v>2552</v>
      </c>
      <c r="L244" s="138" t="s">
        <v>2032</v>
      </c>
      <c r="M244" s="138" t="s">
        <v>1938</v>
      </c>
    </row>
    <row r="245" spans="8:13" x14ac:dyDescent="0.2">
      <c r="H245" s="138" t="str">
        <f t="shared" si="4"/>
        <v/>
      </c>
      <c r="I245" s="138">
        <v>737</v>
      </c>
      <c r="J245" s="138" t="s">
        <v>2553</v>
      </c>
      <c r="K245" s="138" t="s">
        <v>2554</v>
      </c>
      <c r="L245" s="138" t="s">
        <v>2034</v>
      </c>
      <c r="M245" s="138" t="s">
        <v>1938</v>
      </c>
    </row>
    <row r="246" spans="8:13" x14ac:dyDescent="0.2">
      <c r="H246" s="138" t="str">
        <f t="shared" si="4"/>
        <v/>
      </c>
      <c r="I246" s="138">
        <v>738</v>
      </c>
      <c r="J246" s="138" t="s">
        <v>2555</v>
      </c>
      <c r="K246" s="138" t="s">
        <v>2556</v>
      </c>
      <c r="L246" s="138" t="s">
        <v>2036</v>
      </c>
      <c r="M246" s="138" t="s">
        <v>1938</v>
      </c>
    </row>
    <row r="247" spans="8:13" x14ac:dyDescent="0.2">
      <c r="H247" s="138" t="str">
        <f t="shared" si="4"/>
        <v/>
      </c>
      <c r="I247" s="138">
        <v>739</v>
      </c>
      <c r="J247" s="138" t="s">
        <v>2557</v>
      </c>
      <c r="K247" s="138" t="s">
        <v>2558</v>
      </c>
      <c r="L247" s="138" t="s">
        <v>2559</v>
      </c>
      <c r="M247" s="138" t="s">
        <v>1938</v>
      </c>
    </row>
    <row r="248" spans="8:13" x14ac:dyDescent="0.2">
      <c r="H248" s="138" t="str">
        <f t="shared" si="4"/>
        <v/>
      </c>
      <c r="I248" s="138">
        <v>740</v>
      </c>
      <c r="J248" s="138" t="s">
        <v>2560</v>
      </c>
      <c r="K248" s="138" t="s">
        <v>2561</v>
      </c>
      <c r="L248" s="138" t="s">
        <v>2562</v>
      </c>
      <c r="M248" s="138" t="s">
        <v>1938</v>
      </c>
    </row>
    <row r="249" spans="8:13" x14ac:dyDescent="0.2">
      <c r="H249" s="138" t="str">
        <f t="shared" si="4"/>
        <v/>
      </c>
      <c r="I249" s="138">
        <v>741</v>
      </c>
      <c r="J249" s="138" t="s">
        <v>2563</v>
      </c>
      <c r="K249" s="138" t="s">
        <v>2564</v>
      </c>
      <c r="L249" s="138" t="s">
        <v>2565</v>
      </c>
      <c r="M249" s="138" t="s">
        <v>1938</v>
      </c>
    </row>
    <row r="250" spans="8:13" x14ac:dyDescent="0.2">
      <c r="H250" s="138" t="str">
        <f t="shared" si="4"/>
        <v/>
      </c>
      <c r="I250" s="138">
        <v>751</v>
      </c>
      <c r="J250" s="138" t="s">
        <v>2566</v>
      </c>
      <c r="K250" s="138" t="s">
        <v>2567</v>
      </c>
      <c r="L250" s="138" t="s">
        <v>2568</v>
      </c>
      <c r="M250" s="138" t="s">
        <v>1938</v>
      </c>
    </row>
    <row r="251" spans="8:13" x14ac:dyDescent="0.2">
      <c r="H251" s="138" t="str">
        <f t="shared" si="4"/>
        <v/>
      </c>
      <c r="I251" s="138">
        <v>752</v>
      </c>
      <c r="J251" s="138" t="s">
        <v>2569</v>
      </c>
      <c r="K251" s="138" t="s">
        <v>2570</v>
      </c>
      <c r="L251" s="138" t="s">
        <v>2164</v>
      </c>
      <c r="M251" s="138" t="s">
        <v>1938</v>
      </c>
    </row>
    <row r="252" spans="8:13" x14ac:dyDescent="0.2">
      <c r="H252" s="138" t="str">
        <f t="shared" si="4"/>
        <v/>
      </c>
      <c r="I252" s="138">
        <v>753</v>
      </c>
      <c r="J252" s="138" t="s">
        <v>2571</v>
      </c>
      <c r="K252" s="138" t="s">
        <v>2572</v>
      </c>
      <c r="L252" s="138" t="s">
        <v>2573</v>
      </c>
      <c r="M252" s="138" t="s">
        <v>1938</v>
      </c>
    </row>
    <row r="253" spans="8:13" x14ac:dyDescent="0.2">
      <c r="H253" s="138" t="str">
        <f t="shared" si="4"/>
        <v/>
      </c>
      <c r="I253" s="138">
        <v>754</v>
      </c>
      <c r="J253" s="138" t="s">
        <v>2574</v>
      </c>
      <c r="K253" s="138" t="s">
        <v>2575</v>
      </c>
      <c r="L253" s="138" t="s">
        <v>2167</v>
      </c>
      <c r="M253" s="138" t="s">
        <v>1938</v>
      </c>
    </row>
    <row r="254" spans="8:13" x14ac:dyDescent="0.2">
      <c r="H254" s="138" t="str">
        <f t="shared" si="4"/>
        <v/>
      </c>
      <c r="I254" s="138">
        <v>755</v>
      </c>
      <c r="J254" s="138" t="s">
        <v>2576</v>
      </c>
      <c r="K254" s="138" t="s">
        <v>2577</v>
      </c>
      <c r="L254" s="138" t="s">
        <v>2577</v>
      </c>
      <c r="M254" s="138" t="s">
        <v>1938</v>
      </c>
    </row>
    <row r="255" spans="8:13" x14ac:dyDescent="0.2">
      <c r="H255" s="138" t="str">
        <f t="shared" si="4"/>
        <v/>
      </c>
      <c r="I255" s="138">
        <v>756</v>
      </c>
      <c r="J255" s="138" t="s">
        <v>2578</v>
      </c>
      <c r="K255" s="138" t="s">
        <v>2579</v>
      </c>
      <c r="L255" s="138" t="s">
        <v>2580</v>
      </c>
      <c r="M255" s="138" t="s">
        <v>1938</v>
      </c>
    </row>
    <row r="256" spans="8:13" x14ac:dyDescent="0.2">
      <c r="H256" s="138" t="str">
        <f t="shared" si="4"/>
        <v/>
      </c>
      <c r="I256" s="138">
        <v>757</v>
      </c>
      <c r="J256" s="138" t="s">
        <v>2581</v>
      </c>
      <c r="K256" s="138" t="s">
        <v>2582</v>
      </c>
      <c r="L256" s="138" t="s">
        <v>2170</v>
      </c>
      <c r="M256" s="138" t="s">
        <v>1938</v>
      </c>
    </row>
    <row r="257" spans="8:13" x14ac:dyDescent="0.2">
      <c r="H257" s="138" t="str">
        <f t="shared" si="4"/>
        <v/>
      </c>
      <c r="I257" s="138">
        <v>758</v>
      </c>
      <c r="J257" s="138" t="s">
        <v>2583</v>
      </c>
      <c r="K257" s="138" t="s">
        <v>2584</v>
      </c>
      <c r="L257" s="138" t="s">
        <v>2173</v>
      </c>
      <c r="M257" s="138" t="s">
        <v>1938</v>
      </c>
    </row>
    <row r="258" spans="8:13" x14ac:dyDescent="0.2">
      <c r="H258" s="138" t="str">
        <f t="shared" si="4"/>
        <v/>
      </c>
      <c r="I258" s="138">
        <v>759</v>
      </c>
      <c r="J258" s="138" t="s">
        <v>2585</v>
      </c>
      <c r="K258" s="138" t="s">
        <v>2586</v>
      </c>
      <c r="L258" s="138" t="s">
        <v>2587</v>
      </c>
      <c r="M258" s="138" t="s">
        <v>1938</v>
      </c>
    </row>
    <row r="259" spans="8:13" x14ac:dyDescent="0.2">
      <c r="H259" s="138" t="str">
        <f t="shared" ref="H259:H278" si="5">ASC(E260)</f>
        <v/>
      </c>
      <c r="I259" s="138">
        <v>760</v>
      </c>
      <c r="J259" s="138" t="s">
        <v>2588</v>
      </c>
      <c r="K259" s="138" t="s">
        <v>2589</v>
      </c>
      <c r="L259" s="138" t="s">
        <v>2590</v>
      </c>
      <c r="M259" s="138" t="s">
        <v>1938</v>
      </c>
    </row>
    <row r="260" spans="8:13" x14ac:dyDescent="0.2">
      <c r="H260" s="138" t="str">
        <f t="shared" si="5"/>
        <v/>
      </c>
      <c r="I260" s="138">
        <v>761</v>
      </c>
      <c r="J260" s="138" t="s">
        <v>2591</v>
      </c>
      <c r="K260" s="138" t="s">
        <v>2592</v>
      </c>
      <c r="L260" s="138" t="s">
        <v>2040</v>
      </c>
      <c r="M260" s="138" t="s">
        <v>1938</v>
      </c>
    </row>
    <row r="261" spans="8:13" x14ac:dyDescent="0.2">
      <c r="H261" s="138" t="str">
        <f t="shared" si="5"/>
        <v/>
      </c>
      <c r="I261" s="138">
        <v>762</v>
      </c>
      <c r="J261" s="138" t="s">
        <v>2593</v>
      </c>
      <c r="K261" s="138" t="s">
        <v>2594</v>
      </c>
      <c r="L261" s="138" t="s">
        <v>2042</v>
      </c>
      <c r="M261" s="138" t="s">
        <v>1938</v>
      </c>
    </row>
    <row r="262" spans="8:13" x14ac:dyDescent="0.2">
      <c r="H262" s="138" t="str">
        <f t="shared" si="5"/>
        <v/>
      </c>
      <c r="I262" s="138">
        <v>763</v>
      </c>
      <c r="J262" s="138" t="s">
        <v>2595</v>
      </c>
      <c r="K262" s="138" t="s">
        <v>2596</v>
      </c>
      <c r="L262" s="138" t="s">
        <v>2597</v>
      </c>
      <c r="M262" s="138" t="s">
        <v>1938</v>
      </c>
    </row>
    <row r="263" spans="8:13" x14ac:dyDescent="0.2">
      <c r="H263" s="138" t="str">
        <f t="shared" si="5"/>
        <v/>
      </c>
      <c r="I263" s="138">
        <v>764</v>
      </c>
      <c r="J263" s="138" t="s">
        <v>2598</v>
      </c>
      <c r="K263" s="138" t="s">
        <v>2599</v>
      </c>
      <c r="L263" s="138" t="s">
        <v>2600</v>
      </c>
      <c r="M263" s="138" t="s">
        <v>1938</v>
      </c>
    </row>
    <row r="264" spans="8:13" x14ac:dyDescent="0.2">
      <c r="H264" s="138" t="str">
        <f t="shared" si="5"/>
        <v/>
      </c>
      <c r="I264" s="138">
        <v>765</v>
      </c>
      <c r="J264" s="138" t="s">
        <v>2601</v>
      </c>
      <c r="K264" s="138" t="s">
        <v>2602</v>
      </c>
      <c r="L264" s="138" t="s">
        <v>2603</v>
      </c>
      <c r="M264" s="138" t="s">
        <v>1938</v>
      </c>
    </row>
    <row r="265" spans="8:13" x14ac:dyDescent="0.2">
      <c r="H265" s="138" t="str">
        <f t="shared" si="5"/>
        <v/>
      </c>
      <c r="I265" s="138">
        <v>766</v>
      </c>
      <c r="J265" s="138" t="s">
        <v>2604</v>
      </c>
      <c r="K265" s="138" t="s">
        <v>2605</v>
      </c>
      <c r="L265" s="138" t="s">
        <v>2606</v>
      </c>
      <c r="M265" s="138" t="s">
        <v>1938</v>
      </c>
    </row>
    <row r="266" spans="8:13" x14ac:dyDescent="0.2">
      <c r="H266" s="138" t="str">
        <f t="shared" si="5"/>
        <v/>
      </c>
      <c r="I266" s="138">
        <v>767</v>
      </c>
      <c r="J266" s="138" t="s">
        <v>2607</v>
      </c>
      <c r="K266" s="138" t="s">
        <v>2608</v>
      </c>
      <c r="L266" s="138" t="s">
        <v>2609</v>
      </c>
      <c r="M266" s="138" t="s">
        <v>1938</v>
      </c>
    </row>
    <row r="267" spans="8:13" x14ac:dyDescent="0.2">
      <c r="H267" s="138" t="str">
        <f t="shared" si="5"/>
        <v/>
      </c>
      <c r="I267" s="138">
        <v>768</v>
      </c>
      <c r="J267" s="138" t="s">
        <v>2610</v>
      </c>
      <c r="K267" s="138" t="s">
        <v>2611</v>
      </c>
      <c r="L267" s="138" t="s">
        <v>2612</v>
      </c>
      <c r="M267" s="138" t="s">
        <v>1938</v>
      </c>
    </row>
    <row r="268" spans="8:13" x14ac:dyDescent="0.2">
      <c r="H268" s="138" t="str">
        <f t="shared" si="5"/>
        <v/>
      </c>
      <c r="I268" s="138">
        <v>769</v>
      </c>
      <c r="J268" s="138" t="s">
        <v>2613</v>
      </c>
      <c r="K268" s="138" t="s">
        <v>2614</v>
      </c>
      <c r="L268" s="138" t="s">
        <v>2615</v>
      </c>
      <c r="M268" s="138" t="s">
        <v>1938</v>
      </c>
    </row>
    <row r="269" spans="8:13" x14ac:dyDescent="0.2">
      <c r="H269" s="138" t="str">
        <f t="shared" si="5"/>
        <v/>
      </c>
      <c r="I269" s="138">
        <v>441</v>
      </c>
      <c r="J269" s="138" t="s">
        <v>2616</v>
      </c>
      <c r="K269" s="138" t="s">
        <v>2617</v>
      </c>
      <c r="L269" s="138" t="s">
        <v>2617</v>
      </c>
      <c r="M269" s="138" t="s">
        <v>1938</v>
      </c>
    </row>
    <row r="270" spans="8:13" x14ac:dyDescent="0.2">
      <c r="H270" s="138" t="str">
        <f t="shared" si="5"/>
        <v/>
      </c>
      <c r="I270" s="138">
        <v>598</v>
      </c>
      <c r="J270" s="138" t="s">
        <v>1973</v>
      </c>
      <c r="K270" s="138" t="s">
        <v>2618</v>
      </c>
      <c r="L270" s="138" t="s">
        <v>1974</v>
      </c>
      <c r="M270" s="138" t="s">
        <v>1975</v>
      </c>
    </row>
    <row r="271" spans="8:13" x14ac:dyDescent="0.2">
      <c r="H271" s="138" t="str">
        <f t="shared" si="5"/>
        <v/>
      </c>
      <c r="I271" s="138">
        <v>218</v>
      </c>
      <c r="J271" s="138" t="s">
        <v>2619</v>
      </c>
      <c r="K271" s="138" t="s">
        <v>2620</v>
      </c>
      <c r="L271" s="138" t="s">
        <v>2621</v>
      </c>
      <c r="M271" s="138" t="s">
        <v>2219</v>
      </c>
    </row>
    <row r="272" spans="8:13" x14ac:dyDescent="0.2">
      <c r="H272" s="138" t="str">
        <f t="shared" si="5"/>
        <v/>
      </c>
      <c r="I272" s="138">
        <v>2218</v>
      </c>
      <c r="J272" s="138" t="s">
        <v>2622</v>
      </c>
      <c r="K272" s="138" t="s">
        <v>2623</v>
      </c>
      <c r="L272" s="138" t="s">
        <v>2624</v>
      </c>
      <c r="M272" s="138" t="s">
        <v>1938</v>
      </c>
    </row>
    <row r="273" spans="8:13" x14ac:dyDescent="0.2">
      <c r="H273" s="138" t="str">
        <f t="shared" si="5"/>
        <v/>
      </c>
      <c r="I273" s="138">
        <v>495218</v>
      </c>
      <c r="J273" s="138" t="s">
        <v>2625</v>
      </c>
      <c r="K273" s="138" t="s">
        <v>2626</v>
      </c>
      <c r="L273" s="138" t="s">
        <v>2627</v>
      </c>
      <c r="M273" s="138" t="s">
        <v>1975</v>
      </c>
    </row>
    <row r="274" spans="8:13" x14ac:dyDescent="0.2">
      <c r="H274" s="138" t="str">
        <f t="shared" si="5"/>
        <v/>
      </c>
      <c r="I274" s="138">
        <v>71218</v>
      </c>
      <c r="J274" s="138" t="s">
        <v>2628</v>
      </c>
      <c r="K274" s="138" t="s">
        <v>2629</v>
      </c>
      <c r="L274" s="138" t="s">
        <v>2630</v>
      </c>
      <c r="M274" s="138" t="s">
        <v>1975</v>
      </c>
    </row>
    <row r="275" spans="8:13" x14ac:dyDescent="0.2">
      <c r="H275" s="138" t="str">
        <f t="shared" si="5"/>
        <v/>
      </c>
      <c r="I275" s="138">
        <v>219</v>
      </c>
      <c r="J275" s="138" t="s">
        <v>2631</v>
      </c>
      <c r="K275" s="138" t="s">
        <v>2632</v>
      </c>
      <c r="L275" s="138" t="s">
        <v>2621</v>
      </c>
      <c r="M275" s="138" t="s">
        <v>2219</v>
      </c>
    </row>
    <row r="276" spans="8:13" x14ac:dyDescent="0.2">
      <c r="H276" s="138" t="str">
        <f t="shared" si="5"/>
        <v/>
      </c>
      <c r="I276" s="138">
        <v>71219</v>
      </c>
      <c r="J276" s="138" t="s">
        <v>2633</v>
      </c>
      <c r="K276" s="138" t="s">
        <v>2634</v>
      </c>
      <c r="L276" s="138" t="s">
        <v>2630</v>
      </c>
      <c r="M276" s="138" t="s">
        <v>1975</v>
      </c>
    </row>
    <row r="277" spans="8:13" x14ac:dyDescent="0.2">
      <c r="H277" s="138" t="str">
        <f t="shared" si="5"/>
        <v/>
      </c>
      <c r="I277" s="138">
        <v>2219</v>
      </c>
      <c r="J277" s="138" t="s">
        <v>2635</v>
      </c>
      <c r="K277" s="138" t="s">
        <v>2636</v>
      </c>
      <c r="L277" s="138" t="s">
        <v>2624</v>
      </c>
      <c r="M277" s="138" t="s">
        <v>1938</v>
      </c>
    </row>
    <row r="278" spans="8:13" x14ac:dyDescent="0.2">
      <c r="H278" s="138" t="str">
        <f t="shared" si="5"/>
        <v/>
      </c>
      <c r="I278" s="138">
        <v>495219</v>
      </c>
      <c r="J278" s="138" t="s">
        <v>2637</v>
      </c>
      <c r="K278" s="138" t="s">
        <v>2638</v>
      </c>
      <c r="L278" s="138" t="s">
        <v>2627</v>
      </c>
      <c r="M278" s="138" t="s">
        <v>1975</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2021-03-18T07:33:47Z</dcterms:modified>
</cp:coreProperties>
</file>